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624CAAA-544E-4B60-92C1-1963E8468451}" xr6:coauthVersionLast="47" xr6:coauthVersionMax="47" xr10:uidLastSave="{00000000-0000-0000-0000-000000000000}"/>
  <bookViews>
    <workbookView xWindow="-108" yWindow="-108" windowWidth="23256" windowHeight="13176" tabRatio="896" xr2:uid="{00000000-000D-0000-FFFF-FFFF00000000}"/>
  </bookViews>
  <sheets>
    <sheet name="IZLOZBA_2025" sheetId="1" r:id="rId1"/>
    <sheet name="List3" sheetId="39" r:id="rId2"/>
    <sheet name="List12" sheetId="48" r:id="rId3"/>
    <sheet name="List11" sheetId="47" r:id="rId4"/>
    <sheet name="List10" sheetId="46" r:id="rId5"/>
    <sheet name="List9" sheetId="45" r:id="rId6"/>
    <sheet name="List8" sheetId="44" r:id="rId7"/>
    <sheet name="List7" sheetId="43" r:id="rId8"/>
    <sheet name="Graševine" sheetId="41" r:id="rId9"/>
    <sheet name="Mješavina bijelih" sheetId="40" r:id="rId10"/>
    <sheet name="Sorte" sheetId="36" r:id="rId11"/>
    <sheet name="CAB.SAUVIGNON" sheetId="35" state="hidden" r:id="rId12"/>
    <sheet name="FRANKOVKA" sheetId="34" state="hidden" r:id="rId13"/>
    <sheet name="VOĆNO" sheetId="33" state="hidden" r:id="rId14"/>
    <sheet name="MAĐARI" sheetId="32" state="hidden" r:id="rId15"/>
    <sheet name="TRAMINAC" sheetId="31" state="hidden" r:id="rId16"/>
    <sheet name="ŠKRLET" sheetId="30" state="hidden" r:id="rId17"/>
    <sheet name="SILVANAC" sheetId="29" state="hidden" r:id="rId18"/>
    <sheet name="SAUVIGNON" sheetId="28" state="hidden" r:id="rId19"/>
    <sheet name="RAJNSKI R." sheetId="27" state="hidden" r:id="rId20"/>
    <sheet name="PINOT S." sheetId="26" state="hidden" r:id="rId21"/>
    <sheet name="PINOT B." sheetId="24" state="hidden" r:id="rId22"/>
    <sheet name="MUŠKAT ŽUTI" sheetId="23" state="hidden" r:id="rId23"/>
    <sheet name="LAŠKI RIZLING" sheetId="22" state="hidden" r:id="rId24"/>
    <sheet name="MJEŠ. BIJELIH SORATA" sheetId="15" state="hidden" r:id="rId25"/>
    <sheet name="GRAŠEVINA" sheetId="18" state="hidden" r:id="rId26"/>
    <sheet name="CHARDONNAY" sheetId="17" state="hidden" r:id="rId27"/>
    <sheet name="MJEŠ. CRNIH SORATA" sheetId="16" state="hidden" r:id="rId28"/>
    <sheet name="KERNER" sheetId="19" state="hidden" r:id="rId29"/>
    <sheet name="BIJELA PO JEDAN" sheetId="20" state="hidden" r:id="rId30"/>
    <sheet name="CRNA PO JEDAN" sheetId="25" state="hidden" r:id="rId31"/>
    <sheet name="CHARD" sheetId="8" state="hidden" r:id="rId32"/>
    <sheet name="List2" sheetId="9" state="hidden" r:id="rId33"/>
    <sheet name="ZLATNE" sheetId="10" state="hidden" r:id="rId34"/>
    <sheet name="SREBRNE" sheetId="11" state="hidden" r:id="rId35"/>
    <sheet name="BRONČANE" sheetId="12" state="hidden" r:id="rId36"/>
    <sheet name="PRIZNANJA" sheetId="13" state="hidden" r:id="rId37"/>
    <sheet name="ODBAČENA" sheetId="14" state="hidden" r:id="rId38"/>
  </sheets>
  <definedNames>
    <definedName name="_xlnm._FilterDatabase" localSheetId="0" hidden="1">IZLOZBA_2025!$B$5:$I$334</definedName>
    <definedName name="_xlnm.Print_Area" localSheetId="8">Graševine!$A$1:$B$93</definedName>
    <definedName name="_xlnm.Print_Area" localSheetId="0">List1[[#All],[Br.]:[Diploma]]</definedName>
    <definedName name="_xlnm.Print_Area" localSheetId="1">List3!$B$1:$B$119</definedName>
    <definedName name="_xlnm.Print_Area" localSheetId="7">List7!$A$1:$B$25</definedName>
    <definedName name="_xlnm.Print_Area" localSheetId="6">List8!$A$1:$B$19</definedName>
    <definedName name="_xlnm.Print_Area" localSheetId="9">'Mješavina bijelih'!$A$1:$B$111</definedName>
    <definedName name="_xlnm.Print_Titles" localSheetId="8">Graševine!$1:$1</definedName>
    <definedName name="_xlnm.Print_Titles" localSheetId="0">IZLOZBA_2025!$5:$5</definedName>
    <definedName name="_xlnm.Print_Titles" localSheetId="1">List3!$1:$1</definedName>
    <definedName name="_xlnm.Print_Titles" localSheetId="7">List7!$1:$1</definedName>
    <definedName name="_xlnm.Print_Titles" localSheetId="6">List8!$1:$1</definedName>
    <definedName name="_xlnm.Print_Titles" localSheetId="9">'Mješavina bijelih'!$1:$1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0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L358" i="1" l="1"/>
  <c r="L361" i="1"/>
  <c r="L362" i="1"/>
  <c r="L360" i="1"/>
  <c r="L359" i="1"/>
  <c r="L364" i="1" l="1"/>
</calcChain>
</file>

<file path=xl/sharedStrings.xml><?xml version="1.0" encoding="utf-8"?>
<sst xmlns="http://schemas.openxmlformats.org/spreadsheetml/2006/main" count="2665" uniqueCount="830">
  <si>
    <t>Mjesto</t>
  </si>
  <si>
    <t>Izlagač</t>
  </si>
  <si>
    <t>Diploma</t>
  </si>
  <si>
    <t>Sorta</t>
  </si>
  <si>
    <t>Ocjena</t>
  </si>
  <si>
    <t>Br.</t>
  </si>
  <si>
    <t>Zlatne</t>
  </si>
  <si>
    <t>Srebrne</t>
  </si>
  <si>
    <t>Brončane</t>
  </si>
  <si>
    <t>Priznanja</t>
  </si>
  <si>
    <t>VIRJE</t>
  </si>
  <si>
    <t>JOSIP ADAKOVIĆ</t>
  </si>
  <si>
    <t>OBITELJ TIŠLJAR</t>
  </si>
  <si>
    <t>CHARDONNAY</t>
  </si>
  <si>
    <t>ŽELJKO BABEC</t>
  </si>
  <si>
    <t>MIHOLJANEC</t>
  </si>
  <si>
    <t>Stupac2</t>
  </si>
  <si>
    <t>OKSIDACIJA</t>
  </si>
  <si>
    <t>NEOCIJENJENO</t>
  </si>
  <si>
    <t>JOSIP GAŠPARIĆ</t>
  </si>
  <si>
    <t>ĐURĐEVAC</t>
  </si>
  <si>
    <t>KOPRIVNICA</t>
  </si>
  <si>
    <t>DOMAGOJ LJUBIĆ</t>
  </si>
  <si>
    <t>EDUARD HEGEDIĆ</t>
  </si>
  <si>
    <t>NOVIGRAD PODRAVSKI</t>
  </si>
  <si>
    <t>DRAGUTIN POLAN</t>
  </si>
  <si>
    <t>KOPRIVNIČKI IVANEC</t>
  </si>
  <si>
    <t>MARTINAC</t>
  </si>
  <si>
    <t>BUDROVAC</t>
  </si>
  <si>
    <t>GLOGOVAC</t>
  </si>
  <si>
    <t>DRAŽEN FILIPAN</t>
  </si>
  <si>
    <t>JOSIP BENKOVIĆ</t>
  </si>
  <si>
    <t>ZLATKO BELEC</t>
  </si>
  <si>
    <t>HLEBINE</t>
  </si>
  <si>
    <t>ANDREA ZENIĆ</t>
  </si>
  <si>
    <t>IŠTVAN HORVAT</t>
  </si>
  <si>
    <t>IVAN VEDRIŠ</t>
  </si>
  <si>
    <t>IVAN MARAS</t>
  </si>
  <si>
    <t>PATKOVAC</t>
  </si>
  <si>
    <t>BOŽIDAR GERIĆ</t>
  </si>
  <si>
    <t>JABUČETA</t>
  </si>
  <si>
    <t>ŽELJAN GREGL</t>
  </si>
  <si>
    <t>ZDENKO ROGOVIĆ</t>
  </si>
  <si>
    <t>OROVAC</t>
  </si>
  <si>
    <t>PITOMAČA</t>
  </si>
  <si>
    <t>GITA KOŽAR</t>
  </si>
  <si>
    <t>DENIS ĐURIŠEVIĆ</t>
  </si>
  <si>
    <t>DRAŽEN BANJKOVEC</t>
  </si>
  <si>
    <t>HRŽENICA</t>
  </si>
  <si>
    <t>VINARIJA CVEKAN</t>
  </si>
  <si>
    <t>MIČETINEC</t>
  </si>
  <si>
    <t>ANĐELKO FUNDIĆ</t>
  </si>
  <si>
    <t>SUHA KATALENA</t>
  </si>
  <si>
    <t>NAGYTAD</t>
  </si>
  <si>
    <t>-</t>
  </si>
  <si>
    <t>ZLATNE DIPLOME</t>
  </si>
  <si>
    <t>BRONČANE DIPLOME</t>
  </si>
  <si>
    <t>SREBRNE DIPLOME</t>
  </si>
  <si>
    <t>PRIZNANJA</t>
  </si>
  <si>
    <t>ODBAČENA VINA</t>
  </si>
  <si>
    <t>ZLATKO SONENŠAJN</t>
  </si>
  <si>
    <t>TRAMINAC PROSUŠENE BOBICE</t>
  </si>
  <si>
    <t>CABERNET SAUVIGNON</t>
  </si>
  <si>
    <t>PJENUŠAC "COPRNJAK"</t>
  </si>
  <si>
    <t>DRAŽEN POPOVIĆ</t>
  </si>
  <si>
    <t>RAJNSKI RIZLING</t>
  </si>
  <si>
    <t>MJEŠAVINA SORATA</t>
  </si>
  <si>
    <t>ROMAN BENKEK</t>
  </si>
  <si>
    <t>VANJA BENKEK</t>
  </si>
  <si>
    <t>MJEŠAVINA CRNIH SORATA</t>
  </si>
  <si>
    <t>MJEŠAVINA SORATA POLUSUHO</t>
  </si>
  <si>
    <t>KERNER</t>
  </si>
  <si>
    <t>JOSIP CVETKOVIĆ</t>
  </si>
  <si>
    <t>GRAŠEVINA</t>
  </si>
  <si>
    <t>ŠEMOVCI</t>
  </si>
  <si>
    <t>MIJO KURTIĆ</t>
  </si>
  <si>
    <t>FAMILIJA CIKOŠ</t>
  </si>
  <si>
    <t>VALENTIN GRIVIĆ</t>
  </si>
  <si>
    <t>NOVO VIRJE</t>
  </si>
  <si>
    <t>OBITELJ HORVAT</t>
  </si>
  <si>
    <t>VELIKI OTOK</t>
  </si>
  <si>
    <t>MUŠKAT ŽUTI</t>
  </si>
  <si>
    <t>PINOT SIVI</t>
  </si>
  <si>
    <t>MARTINA CEPETIĆ</t>
  </si>
  <si>
    <t>MUŠKAT ŽUTI POLUSLATKO</t>
  </si>
  <si>
    <t>RAJNSKI RIZLING POLUSUHO</t>
  </si>
  <si>
    <t>PINOT SIVI POLUSUHO</t>
  </si>
  <si>
    <t>ZLATKO BENOTIĆ</t>
  </si>
  <si>
    <t>PETERANEC</t>
  </si>
  <si>
    <t>TOMISLAV BENOTIĆ</t>
  </si>
  <si>
    <t>VJEKOSLAV VUČETA</t>
  </si>
  <si>
    <t>ANTONIO PEROVIĆ</t>
  </si>
  <si>
    <t>MARKO GRGANJA</t>
  </si>
  <si>
    <t>MIROSLAV SABOLIĆ</t>
  </si>
  <si>
    <t>KLOŠTAR PODRAVSKI</t>
  </si>
  <si>
    <t>SOUVIGNON</t>
  </si>
  <si>
    <t>ALEN PAVEŠIĆ</t>
  </si>
  <si>
    <t>HAMPOVICA</t>
  </si>
  <si>
    <t>TAMARA PAVEC</t>
  </si>
  <si>
    <t>FRANKOVKA</t>
  </si>
  <si>
    <t>TIHOMIR PAVEC</t>
  </si>
  <si>
    <t>JURICA PETI</t>
  </si>
  <si>
    <t xml:space="preserve">BOŽO KICIVOJ </t>
  </si>
  <si>
    <t>OBITELJ VINCEK</t>
  </si>
  <si>
    <t xml:space="preserve">DARKO KEKELJ </t>
  </si>
  <si>
    <t>DARKO ODOBAŠIĆ</t>
  </si>
  <si>
    <t>MLADEN LAŠKAJ</t>
  </si>
  <si>
    <t>GRAŠEVINA-VINICA</t>
  </si>
  <si>
    <t>MJEŠAVINA SORATA  ???????</t>
  </si>
  <si>
    <t>IZIDOR PISKAČ</t>
  </si>
  <si>
    <t>ŠKRLET POLUSUHO</t>
  </si>
  <si>
    <t>MIROSLAV FRAJT</t>
  </si>
  <si>
    <t>MARTIN MESAROV</t>
  </si>
  <si>
    <t>DAVOR KRAŠEVAC</t>
  </si>
  <si>
    <t>DRAŽEN CIK</t>
  </si>
  <si>
    <t>MILORAD KUDELJNJAK</t>
  </si>
  <si>
    <t>DONJI MOSTI</t>
  </si>
  <si>
    <t>PINOT BIJELI</t>
  </si>
  <si>
    <t>SLAVKO RANILOVIĆ</t>
  </si>
  <si>
    <t>JOSIP STARČEVIĆ</t>
  </si>
  <si>
    <t>BJELOVAR</t>
  </si>
  <si>
    <t xml:space="preserve">MIRKO PEROK </t>
  </si>
  <si>
    <t>CUVEE ROSE POLUSUHO</t>
  </si>
  <si>
    <t>ŽELJKO TURBELIJA</t>
  </si>
  <si>
    <t>MJEŠAVINA SORATA 1</t>
  </si>
  <si>
    <t>MJEŠAVINA SORATA 2</t>
  </si>
  <si>
    <t>KATARINA GLAVNIK</t>
  </si>
  <si>
    <t>IVICA MOLNAR</t>
  </si>
  <si>
    <t>SILVANAC ZELENI</t>
  </si>
  <si>
    <t xml:space="preserve">ŠKRLET </t>
  </si>
  <si>
    <t>VESNA SAVIĆ</t>
  </si>
  <si>
    <t>SAUVIGNON</t>
  </si>
  <si>
    <t>FILAGRO D.O.O</t>
  </si>
  <si>
    <t>KUPINOVO VINO</t>
  </si>
  <si>
    <t>KRUNOSLAV ŽUŠKIN</t>
  </si>
  <si>
    <t>RENATO VENCL</t>
  </si>
  <si>
    <t>MJEŠAVINA SORATA BIJELA</t>
  </si>
  <si>
    <t>MARTIN FILIPOVIĆ</t>
  </si>
  <si>
    <t>MJEŠAVINA SORATA BIJELO</t>
  </si>
  <si>
    <t>MARIJAN CAREK</t>
  </si>
  <si>
    <t>SPOMENKO CIKAČ</t>
  </si>
  <si>
    <t>DARKO BALI</t>
  </si>
  <si>
    <t>GRAŠEVINA 1</t>
  </si>
  <si>
    <t>GRAŠEVINA 2</t>
  </si>
  <si>
    <t>ROBERT OSTRIŽ</t>
  </si>
  <si>
    <t>MJEŠAVINA BIJELIH SORATA</t>
  </si>
  <si>
    <t>RASINJA</t>
  </si>
  <si>
    <t>BOŽIDAR BALIJA</t>
  </si>
  <si>
    <t>MUKAT ŽUTI POLUSLATKI</t>
  </si>
  <si>
    <t>PINOT BIJELI POLUSUHO</t>
  </si>
  <si>
    <t>OPG RATKO TRNSKI</t>
  </si>
  <si>
    <t>KLEŠČEC POLUSUHO</t>
  </si>
  <si>
    <t>MUŠKAT ŽUTI POLUSUHO</t>
  </si>
  <si>
    <t>NENAD VEČENAJ</t>
  </si>
  <si>
    <t>ARONIJA MANDIĆ OPG</t>
  </si>
  <si>
    <t>LIPOVO BRDO</t>
  </si>
  <si>
    <t>ARONIJA VOĆNO VINO POLUSLATKO</t>
  </si>
  <si>
    <t>MARIJAN I ZDRAVKO VAKŠAN</t>
  </si>
  <si>
    <t>DANIJEL BUŠIĆ</t>
  </si>
  <si>
    <t>VJERAN BOŽO</t>
  </si>
  <si>
    <t>MIČETINAC</t>
  </si>
  <si>
    <t xml:space="preserve">RAJNSKI RIZLING </t>
  </si>
  <si>
    <t>ZELENI SILVANAC</t>
  </si>
  <si>
    <t xml:space="preserve">PINOT SIVI  </t>
  </si>
  <si>
    <t>JOSIP BANJKOVEC</t>
  </si>
  <si>
    <t>GRAŠEVINA POLUSUHO</t>
  </si>
  <si>
    <t>DALIBOR JAGIĆ</t>
  </si>
  <si>
    <t>SAUVIGNON POLUSUHO</t>
  </si>
  <si>
    <t>ZVONE CVITKOVIĆ</t>
  </si>
  <si>
    <t>LAŠKI RIZLING</t>
  </si>
  <si>
    <t>PINOT BIJELIH POLUSUHO</t>
  </si>
  <si>
    <t>ZDENKO JANČI</t>
  </si>
  <si>
    <t xml:space="preserve">SAUVIGNON  </t>
  </si>
  <si>
    <t>KERNER POLUSUHO</t>
  </si>
  <si>
    <t>SINIŠA BARBERIĆ</t>
  </si>
  <si>
    <t>MLADEN KUREŠEVIĆ</t>
  </si>
  <si>
    <t>BILJANA KUREŠEVIĆ</t>
  </si>
  <si>
    <t>VINARIJA KORENKO</t>
  </si>
  <si>
    <t>KRIŽEVCI</t>
  </si>
  <si>
    <t>GRAŠEVINA ELIZABETA</t>
  </si>
  <si>
    <t>OBITELJ DABAC</t>
  </si>
  <si>
    <t>DEREZA</t>
  </si>
  <si>
    <t>OBITELJ FURMEK</t>
  </si>
  <si>
    <t>GRABOVNICA</t>
  </si>
  <si>
    <t>ŠKRLET</t>
  </si>
  <si>
    <t>OBITELJ BRNJANEC</t>
  </si>
  <si>
    <t>ČAZMA</t>
  </si>
  <si>
    <t>OBITELJ KATALENIĆ</t>
  </si>
  <si>
    <t>OBITELJ HALAČEK</t>
  </si>
  <si>
    <t>MOLVE</t>
  </si>
  <si>
    <t>OBITELJ ADAKOVIĆ</t>
  </si>
  <si>
    <t>OBITELJ DELIĆ</t>
  </si>
  <si>
    <t>PINOT CRNI</t>
  </si>
  <si>
    <t>ŽELJKO CAREK</t>
  </si>
  <si>
    <t>RADOSLAV VRAŽIĆ</t>
  </si>
  <si>
    <t>SUBOTICA PODRAVSKA</t>
  </si>
  <si>
    <t>MARIJAN VRAŽIĆ</t>
  </si>
  <si>
    <t>SLAVKO DOLENČIĆ</t>
  </si>
  <si>
    <t>VELIKO TROJSTVO</t>
  </si>
  <si>
    <t>MIRKO CRNKOVIĆ</t>
  </si>
  <si>
    <t>JOSIP JUREN</t>
  </si>
  <si>
    <t>OBITELJ PINTAR-ŠMIT</t>
  </si>
  <si>
    <t>RICHARD PETI</t>
  </si>
  <si>
    <t>ZLATKO VARGIĆ</t>
  </si>
  <si>
    <t>CHARDONNAY POLUSUHO</t>
  </si>
  <si>
    <t>MATIJA BENKOVIĆ</t>
  </si>
  <si>
    <t>VLADIMIR TOMEC</t>
  </si>
  <si>
    <t>VRANIC ISTVAN</t>
  </si>
  <si>
    <t>NAGYATAD MAĐARSKA</t>
  </si>
  <si>
    <t>TUSCHER GUIDO</t>
  </si>
  <si>
    <t>BOHM GYULA</t>
  </si>
  <si>
    <t>OTVOSKONYI MAĐARSKA</t>
  </si>
  <si>
    <t>TOTH  ZOLTAN</t>
  </si>
  <si>
    <t>FILLER JOZSEF</t>
  </si>
  <si>
    <t>DANIEL BENKUS</t>
  </si>
  <si>
    <t>CSERSZEGI FUSZERES 2018. FELSZARAZ</t>
  </si>
  <si>
    <t>VEGYES FEHER 2018. FELSZARAZ</t>
  </si>
  <si>
    <t>IRSAI OLIVER 2019. FELSZARAZ</t>
  </si>
  <si>
    <t>KEKFRANKOS ROSE 2019. SZARAZ</t>
  </si>
  <si>
    <t>ZWEIGELT ROSE 2019. SZARAZ</t>
  </si>
  <si>
    <t>BIANKA-ZENIT 2019. SZARAZ</t>
  </si>
  <si>
    <t>IVAN MATONIČKIN</t>
  </si>
  <si>
    <t>MJŠAVINA BIJELIH SORATA POLUSUHO</t>
  </si>
  <si>
    <t>IVICA ŠIGNJAR</t>
  </si>
  <si>
    <t>TRAMINAC POLUSUHO</t>
  </si>
  <si>
    <t xml:space="preserve">GRAŠEVINA 1 </t>
  </si>
  <si>
    <t>GRAŠEVINA 2 POLUSUHO</t>
  </si>
  <si>
    <t>ADOLF ŽAGER</t>
  </si>
  <si>
    <t>BULINAC</t>
  </si>
  <si>
    <t>TIBOR TOBER</t>
  </si>
  <si>
    <t>IVAN BAŽULIĆ</t>
  </si>
  <si>
    <t>SEVERIN</t>
  </si>
  <si>
    <t>OPG MARIJANA VUJIĆ</t>
  </si>
  <si>
    <t xml:space="preserve">CUVEE  </t>
  </si>
  <si>
    <t>ZLATKO HRŽENJAK</t>
  </si>
  <si>
    <t>GORAN JADAN</t>
  </si>
  <si>
    <t>ZORAN HORVAT</t>
  </si>
  <si>
    <t>MJEŠAVINA BIJELIH SORATA POLUSUHO</t>
  </si>
  <si>
    <t>MLADEN FANCEV</t>
  </si>
  <si>
    <t>KALINOVAC</t>
  </si>
  <si>
    <t>MIJO BAZIJANEC</t>
  </si>
  <si>
    <t>DARKO BUJANEC</t>
  </si>
  <si>
    <t>VARAŽDINSKE TOPLICE</t>
  </si>
  <si>
    <t xml:space="preserve">TRAMINAC </t>
  </si>
  <si>
    <t>MARIN FERDERBER</t>
  </si>
  <si>
    <t>GORAN REĐEP</t>
  </si>
  <si>
    <t>BOŠKO STANEŠIĆ</t>
  </si>
  <si>
    <t>ANA-MARIJA PATAČKO</t>
  </si>
  <si>
    <t>MIROSLAV PATAČKO</t>
  </si>
  <si>
    <t>VINARIJA CIK</t>
  </si>
  <si>
    <t>CUVEE</t>
  </si>
  <si>
    <t>GRAŠEVINA 2018.</t>
  </si>
  <si>
    <t>JOSIP KOLARIC</t>
  </si>
  <si>
    <t>SLAVKO MATKOV</t>
  </si>
  <si>
    <t>MARIJAN CEPETIĆ</t>
  </si>
  <si>
    <t>MATIJA IVANDIJA</t>
  </si>
  <si>
    <t>MJEŠINA BIJELIH SORATA</t>
  </si>
  <si>
    <t>DAMIR KOKOTIĆ</t>
  </si>
  <si>
    <t>OPG ODOBAŠIĆ ŽELJKO</t>
  </si>
  <si>
    <t>SAŠA MARČEN</t>
  </si>
  <si>
    <t>ŽELJKO FERENČAK</t>
  </si>
  <si>
    <t>ZLATKO MUHVIĆ</t>
  </si>
  <si>
    <t>ZAGREB</t>
  </si>
  <si>
    <t>BRANKO BORANIĆ</t>
  </si>
  <si>
    <t>ALOJZ PAVLIĆ</t>
  </si>
  <si>
    <t xml:space="preserve">MJEŠAVINA BIJELIH SORATA  </t>
  </si>
  <si>
    <t>MARKO JELIĆ</t>
  </si>
  <si>
    <t>IVAN KOSEC</t>
  </si>
  <si>
    <t>KRALJEVINA</t>
  </si>
  <si>
    <t>HRVOJE ANTOLIĆ</t>
  </si>
  <si>
    <t>MALVAZIJA</t>
  </si>
  <si>
    <t>ŽELJKO ŠKRINJAR</t>
  </si>
  <si>
    <t>GRAŠEVINA 1 POLUSUHO</t>
  </si>
  <si>
    <t>ALEN BAN</t>
  </si>
  <si>
    <t>PRUGOVAC</t>
  </si>
  <si>
    <t>MANZONI BIJELI</t>
  </si>
  <si>
    <t>TIHOMIR PEROKOVIĆ</t>
  </si>
  <si>
    <t>KOPRIVNIČKI BREGI</t>
  </si>
  <si>
    <t>VRANAC CRNI</t>
  </si>
  <si>
    <t>FILIP HALAČEK</t>
  </si>
  <si>
    <t>STJEPAN KRALJ</t>
  </si>
  <si>
    <t>GRAŠEVINA 2016.</t>
  </si>
  <si>
    <t>DALIBOR RAC</t>
  </si>
  <si>
    <t>STJEPAN PEHARDA</t>
  </si>
  <si>
    <t>JEDUŠEVAC</t>
  </si>
  <si>
    <t>IVAN MESAROV</t>
  </si>
  <si>
    <t>MIRAN PERŠINOVIĆ</t>
  </si>
  <si>
    <t>MIROSLAV BENKEK</t>
  </si>
  <si>
    <t>MLADEN IVANČAN</t>
  </si>
  <si>
    <t>MJEŠAVINA BIJELIH SORATA "A"</t>
  </si>
  <si>
    <t>MJEŠAVINA BIJELIH SORATA "B"</t>
  </si>
  <si>
    <t>MIRKO JAKOVIĆ</t>
  </si>
  <si>
    <t>MJEŠAVINA BIJELIH SORATA "130"</t>
  </si>
  <si>
    <t>MJEŠAVINA BIJELIH SORATA "175"</t>
  </si>
  <si>
    <t>TOMISLAV ZVONAR</t>
  </si>
  <si>
    <t>TOMISLAV IVANDIJA</t>
  </si>
  <si>
    <t>MARTIN KOVAČIĆ</t>
  </si>
  <si>
    <t>OPG ZORAN FUTEK</t>
  </si>
  <si>
    <t>SVETI ĐURĐ</t>
  </si>
  <si>
    <t>OBITELJ DAMIRA MARKOVIĆA</t>
  </si>
  <si>
    <t>PRILES</t>
  </si>
  <si>
    <t>OBITELJ BALAŠKO</t>
  </si>
  <si>
    <t>ZDRAVKO LENARDIĆ</t>
  </si>
  <si>
    <t>GORDANA MATONIČKIN-ĆURIĆ</t>
  </si>
  <si>
    <t>JOSIP CIKOŠ</t>
  </si>
  <si>
    <t>ZLATKO BUŠIĆ</t>
  </si>
  <si>
    <t>VLADIMIR CVITKOVIĆ</t>
  </si>
  <si>
    <t>MJEŠAVINA BIJELIH SORATA KATARINA</t>
  </si>
  <si>
    <t>MJEŠAVINA BIJELIH SORATA MARTA</t>
  </si>
  <si>
    <t>MARIJAN GLAVAČ</t>
  </si>
  <si>
    <t>OROSLAVJE</t>
  </si>
  <si>
    <t>AUGUSTIN ŠIMEK</t>
  </si>
  <si>
    <t>TOMISLAV BLAŽOTINEC</t>
  </si>
  <si>
    <t>SIGETEC</t>
  </si>
  <si>
    <t>MJEŠAVINA BIJELI SORATA</t>
  </si>
  <si>
    <t>GRAŠEVINA KASNA BERBA SLATKO 2018.</t>
  </si>
  <si>
    <t>KLEŠČEC</t>
  </si>
  <si>
    <t>MAZONI BIJELI</t>
  </si>
  <si>
    <t>TRAMINAC</t>
  </si>
  <si>
    <t>MAĐARI</t>
  </si>
  <si>
    <t>VOĆNA VINA</t>
  </si>
  <si>
    <t>PJENUŠAC</t>
  </si>
  <si>
    <t>Dodatak nazivu sorte</t>
  </si>
  <si>
    <t>Graševina</t>
  </si>
  <si>
    <t>Sauvignon Blanc</t>
  </si>
  <si>
    <t>Sauvignon Cabernet</t>
  </si>
  <si>
    <t>Chardonnay</t>
  </si>
  <si>
    <t>Pinot bijeli</t>
  </si>
  <si>
    <t>Pinot sivi</t>
  </si>
  <si>
    <t>Pinot crni</t>
  </si>
  <si>
    <t>Solaris</t>
  </si>
  <si>
    <t>Rajnski rizling</t>
  </si>
  <si>
    <t>Manzzoni bijeli</t>
  </si>
  <si>
    <t>Mješavina bijelih sorata</t>
  </si>
  <si>
    <t>Mješavina crnih sorata</t>
  </si>
  <si>
    <t>Muškat žuti</t>
  </si>
  <si>
    <t>Laški rizling</t>
  </si>
  <si>
    <t>Silvanac zeleni</t>
  </si>
  <si>
    <t>Škrlet</t>
  </si>
  <si>
    <t>Frankovka</t>
  </si>
  <si>
    <t>Kerner</t>
  </si>
  <si>
    <t>Kraljevina</t>
  </si>
  <si>
    <t>Malvazija</t>
  </si>
  <si>
    <t>Klešćec</t>
  </si>
  <si>
    <t>Pjenušavo vino</t>
  </si>
  <si>
    <t>Traminac</t>
  </si>
  <si>
    <t>Voćno vino</t>
  </si>
  <si>
    <t>Veliko zlato</t>
  </si>
  <si>
    <t>Mobitel / telefon</t>
  </si>
  <si>
    <t>UKUPNO</t>
  </si>
  <si>
    <t>Obitelj Večenaj</t>
  </si>
  <si>
    <t>Mješavina bijelih sorata A</t>
  </si>
  <si>
    <t>Mješavina bijelih sorata B</t>
  </si>
  <si>
    <t>098 178 6334</t>
  </si>
  <si>
    <t>097 609 6719</t>
  </si>
  <si>
    <t xml:space="preserve">Katarina Glavnik </t>
  </si>
  <si>
    <t>Puž Alen</t>
  </si>
  <si>
    <t xml:space="preserve">Koprivnički Bregi </t>
  </si>
  <si>
    <t>Graševina 1</t>
  </si>
  <si>
    <t>098 987 7861</t>
  </si>
  <si>
    <t>Graševina 2</t>
  </si>
  <si>
    <t>Graševina 3</t>
  </si>
  <si>
    <t>Obitelj Horvat</t>
  </si>
  <si>
    <t>Veliki Otok</t>
  </si>
  <si>
    <t>098 374 236</t>
  </si>
  <si>
    <t>Obitelj Žuškin</t>
  </si>
  <si>
    <t xml:space="preserve">Graševina </t>
  </si>
  <si>
    <t>091 590 7823</t>
  </si>
  <si>
    <t>Obitelj Ljubić</t>
  </si>
  <si>
    <t>098 137 6352</t>
  </si>
  <si>
    <t>Vino od višnje</t>
  </si>
  <si>
    <t>091 790 9635</t>
  </si>
  <si>
    <t>Obitelj Tišljar</t>
  </si>
  <si>
    <t>Virje</t>
  </si>
  <si>
    <t>Mješavina bijelih sorata G</t>
  </si>
  <si>
    <t>098 374 452</t>
  </si>
  <si>
    <t>Mješavina bijelih sorata Z</t>
  </si>
  <si>
    <t xml:space="preserve">Novigrad Podravski </t>
  </si>
  <si>
    <t>Mješavina bijelih sorata GS</t>
  </si>
  <si>
    <t>098 649 275</t>
  </si>
  <si>
    <t>098 549 509</t>
  </si>
  <si>
    <t>Šemovci</t>
  </si>
  <si>
    <t>099 777 9797</t>
  </si>
  <si>
    <t>Poljak Mladen</t>
  </si>
  <si>
    <t>Đurđevac</t>
  </si>
  <si>
    <t>098 952 9055</t>
  </si>
  <si>
    <t>Špoljar Željko</t>
  </si>
  <si>
    <t>Hegedić Eduard</t>
  </si>
  <si>
    <t>Grganja Marko</t>
  </si>
  <si>
    <t>Gašparić Josip</t>
  </si>
  <si>
    <t>091 574 1189</t>
  </si>
  <si>
    <t>Pinot Bijeli</t>
  </si>
  <si>
    <t>Traminac Mirisavi</t>
  </si>
  <si>
    <t>Suho</t>
  </si>
  <si>
    <t>Polusuho</t>
  </si>
  <si>
    <t>Stanešić Boško</t>
  </si>
  <si>
    <t>099 768 5489</t>
  </si>
  <si>
    <t>Odorčić Josip</t>
  </si>
  <si>
    <t>Lalići</t>
  </si>
  <si>
    <t>091 894 9947</t>
  </si>
  <si>
    <t>Androlić Sebastijan</t>
  </si>
  <si>
    <t>095 523 8787</t>
  </si>
  <si>
    <t xml:space="preserve">Aušperger Davor </t>
  </si>
  <si>
    <t>Novo Virje</t>
  </si>
  <si>
    <t>098 996 7979</t>
  </si>
  <si>
    <t>Mesarov Valentino</t>
  </si>
  <si>
    <t>098 977 9636</t>
  </si>
  <si>
    <t>Grabić Vjekoslav</t>
  </si>
  <si>
    <t>Kloštar Podravski</t>
  </si>
  <si>
    <t>091 904 8100</t>
  </si>
  <si>
    <t>Slamić Ivica "Hans"</t>
  </si>
  <si>
    <t>099 695 1437</t>
  </si>
  <si>
    <t>091 625 4171</t>
  </si>
  <si>
    <t>Crnković Boris</t>
  </si>
  <si>
    <t>Hrženica</t>
  </si>
  <si>
    <t>091 145 3637</t>
  </si>
  <si>
    <t>Jagić Dalibor</t>
  </si>
  <si>
    <t>098 734 519</t>
  </si>
  <si>
    <t>Banjkovec Neven</t>
  </si>
  <si>
    <t>097 605 3309</t>
  </si>
  <si>
    <t xml:space="preserve">Prebegović Igor </t>
  </si>
  <si>
    <t>Ludbreg</t>
  </si>
  <si>
    <t>099 301 6601</t>
  </si>
  <si>
    <t>Sonenšaj Zlatko</t>
  </si>
  <si>
    <t>Koprivnica</t>
  </si>
  <si>
    <t>Kupina desertno vino</t>
  </si>
  <si>
    <t>099 669 5392</t>
  </si>
  <si>
    <t>Desertno</t>
  </si>
  <si>
    <t>Borovnica desertno vino</t>
  </si>
  <si>
    <t>Aronija desertno vino</t>
  </si>
  <si>
    <t>Malina desertno vino</t>
  </si>
  <si>
    <t>Traminac Ledena 2018</t>
  </si>
  <si>
    <t>Ledeno</t>
  </si>
  <si>
    <t>Jandrašinčec Senka</t>
  </si>
  <si>
    <t>098 550 899</t>
  </si>
  <si>
    <t>Crnković Mirko</t>
  </si>
  <si>
    <t>Veliko Trojstvo</t>
  </si>
  <si>
    <t>Rac Dalibor</t>
  </si>
  <si>
    <t>Begić Sulejman</t>
  </si>
  <si>
    <t>Horvatić Mirjana</t>
  </si>
  <si>
    <t>Dolenčić Slavko</t>
  </si>
  <si>
    <t>Keres Josip</t>
  </si>
  <si>
    <t>Souvignier gris</t>
  </si>
  <si>
    <t>Šolčić Matija</t>
  </si>
  <si>
    <t>Ciglena</t>
  </si>
  <si>
    <t>099 708 8800</t>
  </si>
  <si>
    <t>Domaća mješavina</t>
  </si>
  <si>
    <t>Barberić Siniša</t>
  </si>
  <si>
    <t>Jabučata</t>
  </si>
  <si>
    <t>091 137 7888</t>
  </si>
  <si>
    <t>Visovi</t>
  </si>
  <si>
    <t>091 519 2288</t>
  </si>
  <si>
    <t>Lovrić Noa</t>
  </si>
  <si>
    <t>Ivandija Tomislav</t>
  </si>
  <si>
    <t>091 236 9210</t>
  </si>
  <si>
    <t>Benkek Miroslav</t>
  </si>
  <si>
    <t>091 790 6805</t>
  </si>
  <si>
    <t xml:space="preserve">Ivandija Matija </t>
  </si>
  <si>
    <t>Mješavina bijelih sorata "Martin"</t>
  </si>
  <si>
    <t>092 393 2668</t>
  </si>
  <si>
    <t xml:space="preserve">Mješavina bijelih sorata </t>
  </si>
  <si>
    <t>Matančić Matija</t>
  </si>
  <si>
    <t>098 968 9737</t>
  </si>
  <si>
    <t>Hasanec Marko</t>
  </si>
  <si>
    <t>Križevci</t>
  </si>
  <si>
    <t>091 486 2731</t>
  </si>
  <si>
    <t>Jakopović Miroslav</t>
  </si>
  <si>
    <t>098 679 195</t>
  </si>
  <si>
    <t>Bogdanović Velimir</t>
  </si>
  <si>
    <t>099 694 5693</t>
  </si>
  <si>
    <t>098 763 956</t>
  </si>
  <si>
    <t>099 646 0328</t>
  </si>
  <si>
    <t>Vukoje Drago</t>
  </si>
  <si>
    <t>Zelina</t>
  </si>
  <si>
    <t>098 408 052</t>
  </si>
  <si>
    <t>Obitelj Vincek</t>
  </si>
  <si>
    <t>Molve</t>
  </si>
  <si>
    <t>048 892 226</t>
  </si>
  <si>
    <t>Kraševac Davor</t>
  </si>
  <si>
    <t>Mazoni</t>
  </si>
  <si>
    <t>091 554 3623</t>
  </si>
  <si>
    <t>Kolić Martin</t>
  </si>
  <si>
    <t>Miholjanec</t>
  </si>
  <si>
    <t>098 182 4229</t>
  </si>
  <si>
    <t>Ražić Radoslav</t>
  </si>
  <si>
    <t>Subotica Podravska</t>
  </si>
  <si>
    <t>099 888 6231</t>
  </si>
  <si>
    <t xml:space="preserve">Vina Vražić </t>
  </si>
  <si>
    <t>Muškat Žuti</t>
  </si>
  <si>
    <t>Belec Zlatko</t>
  </si>
  <si>
    <t>Hlebine</t>
  </si>
  <si>
    <t>Cuvee</t>
  </si>
  <si>
    <t>098 897 934</t>
  </si>
  <si>
    <t>Haludek Mario</t>
  </si>
  <si>
    <t>Kloštar Ivanić</t>
  </si>
  <si>
    <t>Mješavina bijelih sorata S1</t>
  </si>
  <si>
    <t>Mješavina bijelih sorata S2</t>
  </si>
  <si>
    <t>091 218 8828</t>
  </si>
  <si>
    <t>Vino voće povrće</t>
  </si>
  <si>
    <t>Cabernet cortis</t>
  </si>
  <si>
    <t>095 379 6775</t>
  </si>
  <si>
    <t>Husić Zoran</t>
  </si>
  <si>
    <t>Muscaris</t>
  </si>
  <si>
    <t>Obitelj Laškaj</t>
  </si>
  <si>
    <t>098 321 501</t>
  </si>
  <si>
    <t>099 665 1330</t>
  </si>
  <si>
    <t>Graševina prestige</t>
  </si>
  <si>
    <t>Matijašec Dražen</t>
  </si>
  <si>
    <t>Sigetec Ludbreški</t>
  </si>
  <si>
    <t>Muškat otonel</t>
  </si>
  <si>
    <t>098 964 1876</t>
  </si>
  <si>
    <t>Matijašec Miroslav</t>
  </si>
  <si>
    <t>099 670 5907</t>
  </si>
  <si>
    <t>Levak Drago</t>
  </si>
  <si>
    <t>091 502 7245</t>
  </si>
  <si>
    <t>Pavunić Fran</t>
  </si>
  <si>
    <t>Ćoso Luka</t>
  </si>
  <si>
    <t>091 569 5331</t>
  </si>
  <si>
    <t>Cvetković Josip</t>
  </si>
  <si>
    <t>091 568 7668</t>
  </si>
  <si>
    <t>Juren Josip</t>
  </si>
  <si>
    <t>098 137 5016</t>
  </si>
  <si>
    <t>OPG Dukši</t>
  </si>
  <si>
    <t>099 246 2403</t>
  </si>
  <si>
    <t>Perčulija Ivan</t>
  </si>
  <si>
    <t>097 608 9264</t>
  </si>
  <si>
    <t>Đođ Kristijan</t>
  </si>
  <si>
    <t>Čepelovac</t>
  </si>
  <si>
    <t>099 311 7896</t>
  </si>
  <si>
    <t>Mičurin Ivan</t>
  </si>
  <si>
    <t>098 183 0919</t>
  </si>
  <si>
    <t xml:space="preserve">Marijan Trnski </t>
  </si>
  <si>
    <t xml:space="preserve">091 788 8949 </t>
  </si>
  <si>
    <t>Oroslavlje</t>
  </si>
  <si>
    <t>Antolković Marko</t>
  </si>
  <si>
    <t>098 937 2966</t>
  </si>
  <si>
    <t>Vrbanek Dražen</t>
  </si>
  <si>
    <t>Stubičke Toplice</t>
  </si>
  <si>
    <t>095 821 2400</t>
  </si>
  <si>
    <t>Pušec Marko</t>
  </si>
  <si>
    <t>098 934 5029</t>
  </si>
  <si>
    <t>Pušec Teo</t>
  </si>
  <si>
    <t>Obitelj Furmek</t>
  </si>
  <si>
    <t>Čazma</t>
  </si>
  <si>
    <t>098 991 6805</t>
  </si>
  <si>
    <t>Obitelj Katalenić</t>
  </si>
  <si>
    <t>099 504 8580</t>
  </si>
  <si>
    <t>Poluslatko</t>
  </si>
  <si>
    <t>Muškat otonel "PIA"</t>
  </si>
  <si>
    <t>Fuček Josip</t>
  </si>
  <si>
    <t>Mješavina bijelih sorata 1</t>
  </si>
  <si>
    <t>095 383 3273</t>
  </si>
  <si>
    <t>Mješavina bijelih sorata 2</t>
  </si>
  <si>
    <t>Patačko Miroslav</t>
  </si>
  <si>
    <t>091 518 7246</t>
  </si>
  <si>
    <t>Kokotić Damir</t>
  </si>
  <si>
    <t>098 907 4888</t>
  </si>
  <si>
    <t>Obitelj Delić</t>
  </si>
  <si>
    <t>091 527 8538</t>
  </si>
  <si>
    <t>Sveti Đurđ</t>
  </si>
  <si>
    <t>098 135 6019</t>
  </si>
  <si>
    <t>Sačer Mario</t>
  </si>
  <si>
    <t xml:space="preserve">Zagorščak Mario </t>
  </si>
  <si>
    <t>098 907 3991</t>
  </si>
  <si>
    <t xml:space="preserve">Carek Željko </t>
  </si>
  <si>
    <t>098 162 5230</t>
  </si>
  <si>
    <t>OPG Vencl</t>
  </si>
  <si>
    <t>091 516 5076</t>
  </si>
  <si>
    <t>Obitelj Balaško</t>
  </si>
  <si>
    <t>091 518 6347</t>
  </si>
  <si>
    <t>Obitelj Pintar-Šmit</t>
  </si>
  <si>
    <t>095 910 5477</t>
  </si>
  <si>
    <t>Pobi Mihovil</t>
  </si>
  <si>
    <t>Johanniter</t>
  </si>
  <si>
    <t>099 438 5002</t>
  </si>
  <si>
    <t>Suha Katalena</t>
  </si>
  <si>
    <t>099 560 7596</t>
  </si>
  <si>
    <t>095 813 9190</t>
  </si>
  <si>
    <t>099 885 8767</t>
  </si>
  <si>
    <t>098 958 2866</t>
  </si>
  <si>
    <t>Jakopović Mladen "Micek"</t>
  </si>
  <si>
    <t>092 331 8389</t>
  </si>
  <si>
    <t xml:space="preserve">Zglavnik Ivica </t>
  </si>
  <si>
    <t>Janči Zdenko</t>
  </si>
  <si>
    <t>Čolig Jasmin</t>
  </si>
  <si>
    <t>Vuković Vladimir</t>
  </si>
  <si>
    <t>099 313 9228</t>
  </si>
  <si>
    <t>095 538 8949</t>
  </si>
  <si>
    <t>Jabučeta</t>
  </si>
  <si>
    <t>091 537 3808</t>
  </si>
  <si>
    <t>099 655 9117</t>
  </si>
  <si>
    <t>099 792 8493</t>
  </si>
  <si>
    <t>Grkine</t>
  </si>
  <si>
    <t>Budaj Igor</t>
  </si>
  <si>
    <t>091 144 4445</t>
  </si>
  <si>
    <t>091 490 7893</t>
  </si>
  <si>
    <t>098 248 693</t>
  </si>
  <si>
    <t>Ferdinandovac</t>
  </si>
  <si>
    <t>Frankovka crna</t>
  </si>
  <si>
    <t>098 389 676</t>
  </si>
  <si>
    <t>Frankovka rose</t>
  </si>
  <si>
    <t>Merlot</t>
  </si>
  <si>
    <t>091 934 9984</t>
  </si>
  <si>
    <t>Sauvignon</t>
  </si>
  <si>
    <t>099 582 8794</t>
  </si>
  <si>
    <t>Kicivoj Božo</t>
  </si>
  <si>
    <t>091 250 0236</t>
  </si>
  <si>
    <t>098 941 1844</t>
  </si>
  <si>
    <t>Rizvanac</t>
  </si>
  <si>
    <t>099 317 3757</t>
  </si>
  <si>
    <t>095 880 2970</t>
  </si>
  <si>
    <t>Đurišević Denis</t>
  </si>
  <si>
    <t>Dunavski rizling</t>
  </si>
  <si>
    <t>091 959 5153</t>
  </si>
  <si>
    <t>091 595 5153</t>
  </si>
  <si>
    <t>095 851 6644</t>
  </si>
  <si>
    <t>099 849 7126</t>
  </si>
  <si>
    <t>098 920 5992</t>
  </si>
  <si>
    <t>OPG Šimunić</t>
  </si>
  <si>
    <t>Rasinja</t>
  </si>
  <si>
    <t>099 696 0725</t>
  </si>
  <si>
    <t>Obitelj Peti</t>
  </si>
  <si>
    <t>091 912 5010</t>
  </si>
  <si>
    <t>091 932 0826</t>
  </si>
  <si>
    <t>097 604 1798</t>
  </si>
  <si>
    <t>Obitelj Ciganović</t>
  </si>
  <si>
    <t>091 556 7460</t>
  </si>
  <si>
    <t>099 252 5411</t>
  </si>
  <si>
    <t>098 194 0742</t>
  </si>
  <si>
    <t>Oroslavje</t>
  </si>
  <si>
    <t>098 399 181</t>
  </si>
  <si>
    <t>Graševina Petar</t>
  </si>
  <si>
    <t>Graševina Filip</t>
  </si>
  <si>
    <t>Graševina Jakov</t>
  </si>
  <si>
    <t>098 950 4737</t>
  </si>
  <si>
    <t>099 572 7571</t>
  </si>
  <si>
    <t>091 935 7285</t>
  </si>
  <si>
    <t>Botinac</t>
  </si>
  <si>
    <t>Babotok</t>
  </si>
  <si>
    <t>098 531 498</t>
  </si>
  <si>
    <t>092 285 7541</t>
  </si>
  <si>
    <t>091 728 1742</t>
  </si>
  <si>
    <t>Glogovac</t>
  </si>
  <si>
    <t>098 901 7343</t>
  </si>
  <si>
    <t>091 544 7846</t>
  </si>
  <si>
    <t>Bjelovar</t>
  </si>
  <si>
    <t>099 597 8335</t>
  </si>
  <si>
    <t>099 307 2643</t>
  </si>
  <si>
    <t>Vlaislav</t>
  </si>
  <si>
    <t>099 665 1414</t>
  </si>
  <si>
    <t>091 505 3814</t>
  </si>
  <si>
    <t>Vinarija Ban</t>
  </si>
  <si>
    <t>Prugovac</t>
  </si>
  <si>
    <t>098 244 804</t>
  </si>
  <si>
    <t>Graševina 2023 (barique)</t>
  </si>
  <si>
    <t>Klet Karas</t>
  </si>
  <si>
    <t>Kozarevac</t>
  </si>
  <si>
    <t>098 908 5292</t>
  </si>
  <si>
    <t>099 851 4618</t>
  </si>
  <si>
    <t>099 199 2467</t>
  </si>
  <si>
    <t>Tri curice male - opet</t>
  </si>
  <si>
    <t>091 881 6940</t>
  </si>
  <si>
    <t>Obitelj Vogrinčić</t>
  </si>
  <si>
    <t>099 254 2065</t>
  </si>
  <si>
    <t>OPG Bukovčan</t>
  </si>
  <si>
    <t>095 552 9400</t>
  </si>
  <si>
    <t>092 253 2283</t>
  </si>
  <si>
    <t>Mješavina bijelih sorata 3</t>
  </si>
  <si>
    <t>Obitelj Cikoš</t>
  </si>
  <si>
    <t>099 731 6699</t>
  </si>
  <si>
    <t>091 880 9153</t>
  </si>
  <si>
    <t>Vjeran Božo</t>
  </si>
  <si>
    <t>098 700 435</t>
  </si>
  <si>
    <t>Vinarija Cvekan</t>
  </si>
  <si>
    <t>Mičetinac</t>
  </si>
  <si>
    <t>091 529 2953</t>
  </si>
  <si>
    <t>098 653 685</t>
  </si>
  <si>
    <t>095 876 4434</t>
  </si>
  <si>
    <t>099 836 1984</t>
  </si>
  <si>
    <t>097 799 7599</t>
  </si>
  <si>
    <t>091 192 5070</t>
  </si>
  <si>
    <t>OPG Marić</t>
  </si>
  <si>
    <t>098 183 4584</t>
  </si>
  <si>
    <t>095 519 1282</t>
  </si>
  <si>
    <t>091 880 8694</t>
  </si>
  <si>
    <t>Obitelj Kolaric</t>
  </si>
  <si>
    <t>091 289 1238</t>
  </si>
  <si>
    <t>091 181 2095</t>
  </si>
  <si>
    <t>098 903 0488</t>
  </si>
  <si>
    <t>097 778 2765</t>
  </si>
  <si>
    <t>Kleščec</t>
  </si>
  <si>
    <t>098 978 6200</t>
  </si>
  <si>
    <t>Obitelj Adaković</t>
  </si>
  <si>
    <t>091 892 3053</t>
  </si>
  <si>
    <t>Obitelj Pokec</t>
  </si>
  <si>
    <t>091 198 1254</t>
  </si>
  <si>
    <t>Perović Ivica</t>
  </si>
  <si>
    <t>092 346 8206</t>
  </si>
  <si>
    <t>Čolig Dalibor</t>
  </si>
  <si>
    <t>098 958 0368</t>
  </si>
  <si>
    <t>Cabernet sauvignon</t>
  </si>
  <si>
    <t>Radmilović Nino</t>
  </si>
  <si>
    <t>Delovi</t>
  </si>
  <si>
    <t>091 794 6080</t>
  </si>
  <si>
    <t>Matkov Ivan</t>
  </si>
  <si>
    <t>091 561 9336</t>
  </si>
  <si>
    <t>Lenardić Zdravko</t>
  </si>
  <si>
    <t>098 410 472</t>
  </si>
  <si>
    <t>Tomec Ivan</t>
  </si>
  <si>
    <t>095 382 7136</t>
  </si>
  <si>
    <t>Jaković Mirko</t>
  </si>
  <si>
    <t>091 537 5967</t>
  </si>
  <si>
    <t>091 488 2779</t>
  </si>
  <si>
    <t>Souvignier</t>
  </si>
  <si>
    <t>OPG Golub</t>
  </si>
  <si>
    <t>Šignjar Željko</t>
  </si>
  <si>
    <t>099 514 9486</t>
  </si>
  <si>
    <t>Blažotinec Tomislav</t>
  </si>
  <si>
    <t>Sigetec</t>
  </si>
  <si>
    <t>Graševina S</t>
  </si>
  <si>
    <t>097 761 7217</t>
  </si>
  <si>
    <t>Graševina F</t>
  </si>
  <si>
    <t>Takač Marko</t>
  </si>
  <si>
    <t>098 901 4158</t>
  </si>
  <si>
    <t>Hečimović Vlado</t>
  </si>
  <si>
    <t>Dikšić Kristijan</t>
  </si>
  <si>
    <t>Dikšić Marijan</t>
  </si>
  <si>
    <t>Dikšić Andrea</t>
  </si>
  <si>
    <t>Babec Željko</t>
  </si>
  <si>
    <t>Šignjar Marko</t>
  </si>
  <si>
    <t>Cesarić Mario</t>
  </si>
  <si>
    <t>Bušić Danijel</t>
  </si>
  <si>
    <t>Mladen Kurešević</t>
  </si>
  <si>
    <t>Halaček Dražen</t>
  </si>
  <si>
    <t>Fuček Marko</t>
  </si>
  <si>
    <t>Škrinjar Mario</t>
  </si>
  <si>
    <t>Lukić Mirko</t>
  </si>
  <si>
    <t>Đeri Martin</t>
  </si>
  <si>
    <t>Repić Tomislav</t>
  </si>
  <si>
    <t>Lakuš Slavko</t>
  </si>
  <si>
    <t>Benkek Roman</t>
  </si>
  <si>
    <t>Patačko Branko</t>
  </si>
  <si>
    <t>Patačko Dubravka</t>
  </si>
  <si>
    <t>Vujčić Saša</t>
  </si>
  <si>
    <t>Mikor Marino</t>
  </si>
  <si>
    <t>Novoselec Ivan</t>
  </si>
  <si>
    <t>Frajt Danijel</t>
  </si>
  <si>
    <t>Mičurin Damir</t>
  </si>
  <si>
    <t>Ivančan Mladen</t>
  </si>
  <si>
    <t>Adaković Jakob</t>
  </si>
  <si>
    <t>Cik Dražen</t>
  </si>
  <si>
    <t>Jakopović Željko</t>
  </si>
  <si>
    <t>Tudić Snježana</t>
  </si>
  <si>
    <t>Tudić Marko</t>
  </si>
  <si>
    <t>Gregl Željan</t>
  </si>
  <si>
    <t>Feletar Saša</t>
  </si>
  <si>
    <t>Crnjak Dejan</t>
  </si>
  <si>
    <t>Tomec Vladimir</t>
  </si>
  <si>
    <t>Đurinović Stjepan</t>
  </si>
  <si>
    <t>Kolenko Franjo</t>
  </si>
  <si>
    <t>Mihinica Filip</t>
  </si>
  <si>
    <t>Maras Ivan</t>
  </si>
  <si>
    <t>Mesarov Ivan</t>
  </si>
  <si>
    <t>Briški Velimir</t>
  </si>
  <si>
    <t>Savić Vesna</t>
  </si>
  <si>
    <t>Zvonar Tomislav</t>
  </si>
  <si>
    <t>Posavec Josip</t>
  </si>
  <si>
    <t>Čurić Gordana</t>
  </si>
  <si>
    <t>Đuranić Robert</t>
  </si>
  <si>
    <t>Mesec Marko</t>
  </si>
  <si>
    <t>Mesec Nikola</t>
  </si>
  <si>
    <t>Kurtić Igor</t>
  </si>
  <si>
    <t>Ružman Tomislav</t>
  </si>
  <si>
    <t>Patačko Zdravko</t>
  </si>
  <si>
    <t>Šostarec Davor</t>
  </si>
  <si>
    <t>Miholek Josip</t>
  </si>
  <si>
    <t>Ranilović Matija</t>
  </si>
  <si>
    <t>Benkus Daniel</t>
  </si>
  <si>
    <t>Gotal Ivan</t>
  </si>
  <si>
    <t>Čorba Vlado</t>
  </si>
  <si>
    <t>Kapelčan Krešimir</t>
  </si>
  <si>
    <t>Kolarević Tihomir</t>
  </si>
  <si>
    <t>Glavač Marijan Darko</t>
  </si>
  <si>
    <t>Cepetić Marijan</t>
  </si>
  <si>
    <t>091 154 0988</t>
  </si>
  <si>
    <t xml:space="preserve">Kolarić Krešimir </t>
  </si>
  <si>
    <t>Srdinec</t>
  </si>
  <si>
    <t>099 418 0580</t>
  </si>
  <si>
    <t>098 249 477</t>
  </si>
  <si>
    <t>Vinarija Cik</t>
  </si>
  <si>
    <t>Graševina Stara</t>
  </si>
  <si>
    <t>Graševina Mlada</t>
  </si>
  <si>
    <t>Šimek Augustin</t>
  </si>
  <si>
    <t>095 806 2660</t>
  </si>
  <si>
    <t>Vedriš Ivan</t>
  </si>
  <si>
    <t>098 987 4400</t>
  </si>
  <si>
    <t>Obitelj Benković</t>
  </si>
  <si>
    <t>099 408 0734</t>
  </si>
  <si>
    <t>098 922 4593</t>
  </si>
  <si>
    <t>Štrkalj Mihael</t>
  </si>
  <si>
    <t>099 242 8897</t>
  </si>
  <si>
    <t>Jadan Goran</t>
  </si>
  <si>
    <t>Mesarov Mladen</t>
  </si>
  <si>
    <t>091 945 9558</t>
  </si>
  <si>
    <t>Legradi Matija</t>
  </si>
  <si>
    <t>091 521 2156</t>
  </si>
  <si>
    <t>Cvitković Vladimir</t>
  </si>
  <si>
    <t>091 540 9495</t>
  </si>
  <si>
    <t>Fancev Mladen</t>
  </si>
  <si>
    <t>091 128 7437</t>
  </si>
  <si>
    <t>Željlko Ferenčak</t>
  </si>
  <si>
    <t>Suvigner + sauvigner gris</t>
  </si>
  <si>
    <t>Ostalo</t>
  </si>
  <si>
    <t>Voćna desertna</t>
  </si>
  <si>
    <t>Rizling Laški + dunavski</t>
  </si>
  <si>
    <t>Frankovka + rose</t>
  </si>
  <si>
    <t>Ostalo Sorte</t>
  </si>
  <si>
    <t>Ocijena</t>
  </si>
  <si>
    <t>Komentar</t>
  </si>
  <si>
    <t>H2S</t>
  </si>
  <si>
    <t>Oksid</t>
  </si>
  <si>
    <t>Merkaptan</t>
  </si>
  <si>
    <t>octikavost</t>
  </si>
  <si>
    <t>oksid</t>
  </si>
  <si>
    <t>oksid/oct</t>
  </si>
  <si>
    <t>elil acetat</t>
  </si>
  <si>
    <t>miris nafte</t>
  </si>
  <si>
    <t>Hlapiva kis</t>
  </si>
  <si>
    <t>SO2</t>
  </si>
  <si>
    <t>Etil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</si>
</sst>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0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1" fontId="4" fillId="0" borderId="0" xfId="0" applyNumberFormat="1" applyFont="1"/>
    <xf numFmtId="0" fontId="8" fillId="3" borderId="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2" fontId="8" fillId="3" borderId="5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2" fontId="8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1" fontId="5" fillId="8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5" fillId="8" borderId="4" xfId="0" applyFont="1" applyFill="1" applyBorder="1" applyAlignment="1">
      <alignment vertical="center"/>
    </xf>
    <xf numFmtId="0" fontId="8" fillId="8" borderId="4" xfId="0" applyFont="1" applyFill="1" applyBorder="1" applyAlignment="1">
      <alignment vertical="center"/>
    </xf>
    <xf numFmtId="0" fontId="1" fillId="8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8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1" fontId="8" fillId="8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1" fontId="1" fillId="8" borderId="5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0" fillId="2" borderId="1" xfId="0" applyNumberFormat="1" applyFill="1" applyBorder="1" applyAlignment="1">
      <alignment horizontal="center" vertical="center"/>
    </xf>
    <xf numFmtId="1" fontId="1" fillId="8" borderId="2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8" borderId="4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2" fillId="0" borderId="0" xfId="0" applyFont="1"/>
    <xf numFmtId="0" fontId="2" fillId="8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2" fillId="10" borderId="0" xfId="0" applyFont="1" applyFill="1" applyAlignment="1">
      <alignment vertical="center"/>
    </xf>
    <xf numFmtId="0" fontId="2" fillId="10" borderId="0" xfId="0" applyFont="1" applyFill="1"/>
    <xf numFmtId="49" fontId="4" fillId="0" borderId="0" xfId="0" applyNumberFormat="1" applyFont="1"/>
    <xf numFmtId="49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13" fillId="10" borderId="1" xfId="0" applyFont="1" applyFill="1" applyBorder="1" applyAlignment="1">
      <alignment vertical="center"/>
    </xf>
    <xf numFmtId="3" fontId="1" fillId="1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1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1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 vertical="center"/>
    </xf>
    <xf numFmtId="49" fontId="14" fillId="10" borderId="0" xfId="0" applyNumberFormat="1" applyFont="1" applyFill="1" applyAlignment="1">
      <alignment horizontal="right" vertical="center"/>
    </xf>
    <xf numFmtId="49" fontId="14" fillId="10" borderId="0" xfId="0" applyNumberFormat="1" applyFont="1" applyFill="1" applyAlignment="1">
      <alignment horizontal="right"/>
    </xf>
    <xf numFmtId="3" fontId="15" fillId="0" borderId="1" xfId="0" applyNumberFormat="1" applyFont="1" applyBorder="1" applyAlignment="1">
      <alignment horizontal="center" vertical="center"/>
    </xf>
    <xf numFmtId="0" fontId="15" fillId="10" borderId="1" xfId="0" applyFont="1" applyFill="1" applyBorder="1" applyAlignment="1">
      <alignment vertical="center"/>
    </xf>
    <xf numFmtId="3" fontId="15" fillId="1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1" fontId="7" fillId="4" borderId="17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10" borderId="1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5" fillId="10" borderId="1" xfId="0" applyFont="1" applyFill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8" fillId="10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0" fillId="10" borderId="1" xfId="0" applyFont="1" applyFill="1" applyBorder="1"/>
    <xf numFmtId="0" fontId="13" fillId="10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5" xfId="0" applyFont="1" applyBorder="1"/>
    <xf numFmtId="49" fontId="1" fillId="1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49" fontId="13" fillId="1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1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49" fontId="1" fillId="10" borderId="1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49" fontId="13" fillId="10" borderId="1" xfId="0" applyNumberFormat="1" applyFont="1" applyFill="1" applyBorder="1" applyAlignment="1">
      <alignment vertical="center"/>
    </xf>
    <xf numFmtId="49" fontId="15" fillId="10" borderId="1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left" vertical="center" wrapText="1"/>
    </xf>
    <xf numFmtId="49" fontId="15" fillId="10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17" fillId="13" borderId="1" xfId="0" applyFont="1" applyFill="1" applyBorder="1"/>
    <xf numFmtId="0" fontId="18" fillId="11" borderId="20" xfId="0" applyFont="1" applyFill="1" applyBorder="1" applyAlignment="1">
      <alignment vertical="center"/>
    </xf>
    <xf numFmtId="0" fontId="18" fillId="10" borderId="1" xfId="0" applyFont="1" applyFill="1" applyBorder="1" applyAlignment="1">
      <alignment vertical="center"/>
    </xf>
    <xf numFmtId="0" fontId="18" fillId="11" borderId="1" xfId="0" applyFont="1" applyFill="1" applyBorder="1" applyAlignment="1">
      <alignment vertical="center"/>
    </xf>
    <xf numFmtId="0" fontId="18" fillId="12" borderId="1" xfId="0" applyFont="1" applyFill="1" applyBorder="1" applyAlignment="1">
      <alignment vertical="center"/>
    </xf>
    <xf numFmtId="0" fontId="19" fillId="13" borderId="1" xfId="0" applyFont="1" applyFill="1" applyBorder="1"/>
    <xf numFmtId="0" fontId="11" fillId="0" borderId="0" xfId="0" applyFont="1"/>
    <xf numFmtId="0" fontId="20" fillId="11" borderId="20" xfId="0" applyFont="1" applyFill="1" applyBorder="1" applyAlignment="1">
      <alignment vertical="center"/>
    </xf>
    <xf numFmtId="0" fontId="20" fillId="10" borderId="1" xfId="0" applyFont="1" applyFill="1" applyBorder="1" applyAlignment="1">
      <alignment vertical="center"/>
    </xf>
    <xf numFmtId="0" fontId="20" fillId="11" borderId="1" xfId="0" applyFont="1" applyFill="1" applyBorder="1" applyAlignment="1">
      <alignment vertical="center"/>
    </xf>
    <xf numFmtId="0" fontId="20" fillId="12" borderId="1" xfId="0" applyFont="1" applyFill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1" fillId="0" borderId="1" xfId="0" applyFont="1" applyBorder="1"/>
    <xf numFmtId="0" fontId="16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2" fillId="13" borderId="1" xfId="0" applyFont="1" applyFill="1" applyBorder="1"/>
    <xf numFmtId="0" fontId="23" fillId="0" borderId="0" xfId="0" applyFont="1"/>
    <xf numFmtId="0" fontId="24" fillId="10" borderId="1" xfId="0" applyFont="1" applyFill="1" applyBorder="1" applyAlignment="1">
      <alignment vertical="center"/>
    </xf>
    <xf numFmtId="0" fontId="24" fillId="12" borderId="1" xfId="0" applyFont="1" applyFill="1" applyBorder="1" applyAlignment="1">
      <alignment vertical="center"/>
    </xf>
    <xf numFmtId="0" fontId="24" fillId="11" borderId="1" xfId="0" applyFont="1" applyFill="1" applyBorder="1" applyAlignment="1">
      <alignment vertical="center"/>
    </xf>
    <xf numFmtId="0" fontId="23" fillId="0" borderId="1" xfId="0" applyFont="1" applyBorder="1"/>
    <xf numFmtId="0" fontId="11" fillId="0" borderId="1" xfId="0" applyFont="1" applyBorder="1"/>
    <xf numFmtId="0" fontId="18" fillId="10" borderId="20" xfId="0" applyFont="1" applyFill="1" applyBorder="1" applyAlignment="1">
      <alignment vertical="center"/>
    </xf>
    <xf numFmtId="0" fontId="18" fillId="12" borderId="1" xfId="0" applyFont="1" applyFill="1" applyBorder="1"/>
    <xf numFmtId="0" fontId="0" fillId="14" borderId="2" xfId="0" applyFill="1" applyBorder="1"/>
    <xf numFmtId="0" fontId="4" fillId="14" borderId="2" xfId="0" applyFont="1" applyFill="1" applyBorder="1" applyAlignment="1">
      <alignment vertical="center"/>
    </xf>
    <xf numFmtId="0" fontId="4" fillId="14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vertical="center"/>
    </xf>
    <xf numFmtId="0" fontId="0" fillId="14" borderId="1" xfId="0" applyFill="1" applyBorder="1"/>
    <xf numFmtId="49" fontId="1" fillId="14" borderId="2" xfId="0" applyNumberFormat="1" applyFont="1" applyFill="1" applyBorder="1" applyAlignment="1">
      <alignment vertical="center" wrapText="1"/>
    </xf>
    <xf numFmtId="49" fontId="1" fillId="14" borderId="1" xfId="0" applyNumberFormat="1" applyFont="1" applyFill="1" applyBorder="1" applyAlignment="1">
      <alignment vertical="center" wrapText="1"/>
    </xf>
    <xf numFmtId="49" fontId="18" fillId="11" borderId="1" xfId="0" applyNumberFormat="1" applyFont="1" applyFill="1" applyBorder="1" applyAlignment="1">
      <alignment vertical="center" wrapText="1"/>
    </xf>
    <xf numFmtId="49" fontId="18" fillId="10" borderId="1" xfId="0" applyNumberFormat="1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vertical="center" wrapText="1"/>
    </xf>
    <xf numFmtId="49" fontId="18" fillId="0" borderId="20" xfId="0" applyNumberFormat="1" applyFont="1" applyBorder="1" applyAlignment="1">
      <alignment vertical="center" wrapText="1"/>
    </xf>
    <xf numFmtId="0" fontId="16" fillId="0" borderId="2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4" xfId="0" applyFont="1" applyBorder="1"/>
    <xf numFmtId="0" fontId="4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49" fontId="13" fillId="0" borderId="19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left" vertical="center" wrapText="1"/>
    </xf>
    <xf numFmtId="3" fontId="13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3" fontId="1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right" vertical="center" wrapText="1"/>
    </xf>
    <xf numFmtId="0" fontId="3" fillId="5" borderId="13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right" vertical="center"/>
    </xf>
    <xf numFmtId="0" fontId="6" fillId="5" borderId="15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 indent="1"/>
    </xf>
    <xf numFmtId="1" fontId="6" fillId="0" borderId="12" xfId="0" applyNumberFormat="1" applyFont="1" applyBorder="1" applyAlignment="1">
      <alignment horizontal="right" vertical="center" indent="1"/>
    </xf>
    <xf numFmtId="0" fontId="6" fillId="5" borderId="10" xfId="0" applyFont="1" applyFill="1" applyBorder="1" applyAlignment="1">
      <alignment horizontal="right" vertical="center" indent="1"/>
    </xf>
    <xf numFmtId="1" fontId="6" fillId="0" borderId="9" xfId="0" applyNumberFormat="1" applyFont="1" applyBorder="1" applyAlignment="1">
      <alignment horizontal="right" vertical="center" indent="1"/>
    </xf>
    <xf numFmtId="1" fontId="6" fillId="5" borderId="9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4"/>
          <bgColor indexed="8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B5:K334" totalsRowShown="0" headerRowDxfId="17" dataDxfId="15" headerRowBorderDxfId="16" tableBorderDxfId="14">
  <autoFilter ref="B5:K334" xr:uid="{00000000-0009-0000-0100-000001000000}">
    <filterColumn colId="7">
      <filters>
        <filter val="Brončana"/>
        <filter val="Priznanje"/>
        <filter val="Srebrna"/>
        <filter val="Zlatna"/>
      </filters>
    </filterColumn>
  </autoFilter>
  <sortState xmlns:xlrd2="http://schemas.microsoft.com/office/spreadsheetml/2017/richdata2" ref="B6:K260">
    <sortCondition ref="B5:B260"/>
  </sortState>
  <tableColumns count="10">
    <tableColumn id="1" xr3:uid="{00000000-0010-0000-0000-000001000000}" name="Br." dataDxfId="13"/>
    <tableColumn id="2" xr3:uid="{00000000-0010-0000-0000-000002000000}" name="Izlagač" dataDxfId="12"/>
    <tableColumn id="3" xr3:uid="{00000000-0010-0000-0000-000003000000}" name="Mjesto" dataDxfId="11"/>
    <tableColumn id="4" xr3:uid="{00000000-0010-0000-0000-000004000000}" name="Sorta" dataDxfId="10"/>
    <tableColumn id="9" xr3:uid="{00000000-0010-0000-0000-000009000000}" name="Dodatak nazivu sorte" dataDxfId="9"/>
    <tableColumn id="10" xr3:uid="{00000000-0010-0000-0000-00000A000000}" name="Mobitel / telefon" dataDxfId="8"/>
    <tableColumn id="5" xr3:uid="{00000000-0010-0000-0000-000005000000}" name="Ocjena" dataDxfId="7"/>
    <tableColumn id="6" xr3:uid="{00000000-0010-0000-0000-000006000000}" name="Diploma" dataDxfId="6">
      <calculatedColumnFormula>IF(AND(H6="",H6&gt;0,H6&lt;60),"-",IF(AND(H6&gt;60,H6&lt;69),"Priznanje",IF(AND(H6&gt;=70,H6&lt;=74),"Brončana",IF(AND(H6&gt;=75,H6&lt;81),"Srebrna",IF(AND(H6&gt;=82,H6&lt;=89),"Zlatna",IF(AND(H6&gt;=90,H6&lt;101),"Veliko zlato","-"))))))</calculatedColumnFormula>
    </tableColumn>
    <tableColumn id="7" xr3:uid="{00000000-0010-0000-0000-000007000000}" name="Komentar" dataDxfId="5"/>
    <tableColumn id="8" xr3:uid="{00000000-0010-0000-0000-000008000000}" name="Stupac2" dataDxfId="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E91057-CE56-4D18-AAAC-B7490ED2B4C6}" name="Tablica3" displayName="Tablica3" ref="A1:S119" totalsRowShown="0" headerRowDxfId="3" headerRowBorderDxfId="2" tableBorderDxfId="1">
  <autoFilter ref="A1:S119" xr:uid="{56E91057-CE56-4D18-AAAC-B7490ED2B4C6}"/>
  <tableColumns count="19">
    <tableColumn id="1" xr3:uid="{DA7EADEB-EC2B-422C-BF68-0661C4A0C9D4}" name="Graševina"/>
    <tableColumn id="2" xr3:uid="{36925AC5-8D53-4099-9D12-E2B852264C2F}" name="Mješavina bijelih sorata" dataDxfId="0"/>
    <tableColumn id="3" xr3:uid="{9BB74DCE-427C-48ED-A62B-C85D3E4A9094}" name="Chardonnay"/>
    <tableColumn id="4" xr3:uid="{BAC5E922-202B-446F-9CE4-2049A28B6669}" name="Kerner"/>
    <tableColumn id="6" xr3:uid="{E3C563B0-EDA5-4420-A344-9D288CF219F0}" name="Muškat Žuti"/>
    <tableColumn id="7" xr3:uid="{44BC6647-0DE0-48B0-B8E9-D7E80A3D54CA}" name="Pinot bijeli"/>
    <tableColumn id="8" xr3:uid="{C896F8F4-E8B1-4B1C-A849-6D6679C55552}" name="Pinot sivi"/>
    <tableColumn id="9" xr3:uid="{B527A106-2C41-4AD4-9DF3-007C67DFF374}" name="Rajnski rizling"/>
    <tableColumn id="10" xr3:uid="{DD009645-7819-4994-9B5D-59E845E076B9}" name="Silvanac zeleni"/>
    <tableColumn id="11" xr3:uid="{2FD2E91D-3312-4C22-B4A7-6E0245EAAE5D}" name="Solaris"/>
    <tableColumn id="12" xr3:uid="{BE67DF10-A690-4A1F-B22B-82C8A58A4AE5}" name="Suvigner + sauvigner gris"/>
    <tableColumn id="13" xr3:uid="{A3A23C49-D1AC-4FEC-A16E-60A5754A3CDD}" name="Škrlet"/>
    <tableColumn id="14" xr3:uid="{C5BCE033-AD4A-47E7-BA57-682B394CE882}" name="Traminac"/>
    <tableColumn id="15" xr3:uid="{15FDA78E-FE99-42CF-B460-4F418F413C6B}" name="Voćna desertna"/>
    <tableColumn id="17" xr3:uid="{3CEA67B2-7AB8-4F52-8A20-85C693DC8310}" name="Rizling Laški + dunavski"/>
    <tableColumn id="18" xr3:uid="{7950B089-C2B1-470B-A3D2-C8D684DD407B}" name="Frankovka + rose"/>
    <tableColumn id="19" xr3:uid="{7D8C16B4-8E4C-4D80-875F-5B556BDCF93D}" name="Mješavina crnih sorata"/>
    <tableColumn id="20" xr3:uid="{04122BB5-16B3-44DF-A998-6C490FE66486}" name="Ostalo"/>
    <tableColumn id="21" xr3:uid="{A993FAF6-6533-4390-AB44-680789378724}" name="Ostalo Sort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B1:M364"/>
  <sheetViews>
    <sheetView tabSelected="1" topLeftCell="B5" zoomScale="130" zoomScaleNormal="130" workbookViewId="0">
      <pane ySplit="1" topLeftCell="A6" activePane="bottomLeft" state="frozen"/>
      <selection activeCell="B5" sqref="B5"/>
      <selection pane="bottomLeft" activeCell="C129" sqref="C129:H130"/>
    </sheetView>
  </sheetViews>
  <sheetFormatPr defaultColWidth="9.109375" defaultRowHeight="15" x14ac:dyDescent="0.25"/>
  <cols>
    <col min="1" max="1" width="0" style="1" hidden="1" customWidth="1"/>
    <col min="2" max="2" width="8.33203125" style="2" customWidth="1"/>
    <col min="3" max="3" width="34.109375" style="3" bestFit="1" customWidth="1"/>
    <col min="4" max="4" width="23.88671875" style="123" bestFit="1" customWidth="1"/>
    <col min="5" max="5" width="27.5546875" style="123" bestFit="1" customWidth="1"/>
    <col min="6" max="6" width="24.109375" style="2" customWidth="1"/>
    <col min="7" max="7" width="15.88671875" style="123" hidden="1" customWidth="1"/>
    <col min="8" max="8" width="12" style="33" bestFit="1" customWidth="1"/>
    <col min="9" max="9" width="15" style="2" customWidth="1"/>
    <col min="10" max="10" width="12.33203125" style="1" hidden="1" customWidth="1"/>
    <col min="11" max="11" width="8.88671875" style="1" hidden="1" customWidth="1"/>
    <col min="12" max="12" width="7" style="1" customWidth="1"/>
    <col min="13" max="13" width="17.33203125" style="136" bestFit="1" customWidth="1"/>
    <col min="14" max="16384" width="9.109375" style="1"/>
  </cols>
  <sheetData>
    <row r="1" spans="2:13" hidden="1" x14ac:dyDescent="0.25">
      <c r="H1" s="2"/>
    </row>
    <row r="2" spans="2:13" hidden="1" x14ac:dyDescent="0.25">
      <c r="H2" s="2"/>
    </row>
    <row r="3" spans="2:13" hidden="1" x14ac:dyDescent="0.25">
      <c r="H3" s="2"/>
    </row>
    <row r="4" spans="2:13" s="4" customFormat="1" ht="19.95" hidden="1" customHeight="1" x14ac:dyDescent="0.25">
      <c r="D4" s="124"/>
      <c r="E4" s="124"/>
      <c r="G4" s="124"/>
      <c r="M4" s="137"/>
    </row>
    <row r="5" spans="2:13" s="4" customFormat="1" ht="15.75" customHeight="1" x14ac:dyDescent="0.25">
      <c r="B5" s="144" t="s">
        <v>5</v>
      </c>
      <c r="C5" s="145" t="s">
        <v>1</v>
      </c>
      <c r="D5" s="146" t="s">
        <v>0</v>
      </c>
      <c r="E5" s="146" t="s">
        <v>3</v>
      </c>
      <c r="F5" s="145" t="s">
        <v>322</v>
      </c>
      <c r="G5" s="146" t="s">
        <v>348</v>
      </c>
      <c r="H5" s="147" t="s">
        <v>4</v>
      </c>
      <c r="I5" s="148" t="s">
        <v>2</v>
      </c>
      <c r="J5" s="145" t="s">
        <v>818</v>
      </c>
      <c r="K5" s="149" t="s">
        <v>16</v>
      </c>
      <c r="M5" s="137"/>
    </row>
    <row r="6" spans="2:13" s="4" customFormat="1" ht="15.75" customHeight="1" x14ac:dyDescent="0.25">
      <c r="B6" s="150">
        <v>1</v>
      </c>
      <c r="C6" s="75" t="s">
        <v>350</v>
      </c>
      <c r="D6" s="176" t="s">
        <v>373</v>
      </c>
      <c r="E6" s="174" t="s">
        <v>351</v>
      </c>
      <c r="F6" s="125" t="s">
        <v>393</v>
      </c>
      <c r="G6" s="171" t="s">
        <v>353</v>
      </c>
      <c r="H6" s="151">
        <v>85</v>
      </c>
      <c r="I6" s="152" t="str">
        <f t="shared" ref="I6:I69" si="0">IF(AND(H6="",H6&gt;0,H6&lt;60),"-",IF(AND(H6&gt;60,H6&lt;69),"Priznanje",IF(AND(H6&gt;=70,H6&lt;=74),"Brončana",IF(AND(H6&gt;=75,H6&lt;81),"Srebrna",IF(AND(H6&gt;=82,H6&lt;=89),"Zlatna",IF(AND(H6&gt;=90,H6&lt;101),"Veliko zlato","-"))))))</f>
        <v>Zlatna</v>
      </c>
      <c r="J6" s="96"/>
      <c r="K6" s="96"/>
    </row>
    <row r="7" spans="2:13" s="121" customFormat="1" ht="15.75" customHeight="1" x14ac:dyDescent="0.25">
      <c r="B7" s="153">
        <v>2</v>
      </c>
      <c r="C7" s="120" t="s">
        <v>350</v>
      </c>
      <c r="D7" s="179" t="s">
        <v>373</v>
      </c>
      <c r="E7" s="175" t="s">
        <v>352</v>
      </c>
      <c r="F7" s="126" t="s">
        <v>393</v>
      </c>
      <c r="G7" s="170" t="s">
        <v>353</v>
      </c>
      <c r="H7" s="130">
        <v>82</v>
      </c>
      <c r="I7" s="154" t="str">
        <f t="shared" si="0"/>
        <v>Zlatna</v>
      </c>
      <c r="J7" s="155"/>
      <c r="K7" s="156"/>
      <c r="M7" s="138"/>
    </row>
    <row r="8" spans="2:13" s="4" customFormat="1" ht="15.75" customHeight="1" x14ac:dyDescent="0.25">
      <c r="B8" s="150">
        <v>3</v>
      </c>
      <c r="C8" s="75" t="s">
        <v>355</v>
      </c>
      <c r="D8" s="176" t="s">
        <v>373</v>
      </c>
      <c r="E8" s="174" t="s">
        <v>326</v>
      </c>
      <c r="F8" s="125" t="s">
        <v>393</v>
      </c>
      <c r="G8" s="171" t="s">
        <v>354</v>
      </c>
      <c r="H8" s="131">
        <v>78</v>
      </c>
      <c r="I8" s="152" t="str">
        <f t="shared" si="0"/>
        <v>Srebrna</v>
      </c>
      <c r="J8" s="96"/>
      <c r="K8" s="96"/>
      <c r="M8" s="137"/>
    </row>
    <row r="9" spans="2:13" s="121" customFormat="1" ht="15.75" customHeight="1" x14ac:dyDescent="0.25">
      <c r="B9" s="153">
        <v>4</v>
      </c>
      <c r="C9" s="120" t="s">
        <v>356</v>
      </c>
      <c r="D9" s="179" t="s">
        <v>357</v>
      </c>
      <c r="E9" s="175" t="s">
        <v>358</v>
      </c>
      <c r="F9" s="126" t="s">
        <v>393</v>
      </c>
      <c r="G9" s="170" t="s">
        <v>359</v>
      </c>
      <c r="H9" s="130">
        <v>80</v>
      </c>
      <c r="I9" s="154" t="str">
        <f t="shared" si="0"/>
        <v>Srebrna</v>
      </c>
      <c r="J9" s="155"/>
      <c r="K9" s="155"/>
      <c r="M9" s="138"/>
    </row>
    <row r="10" spans="2:13" s="4" customFormat="1" ht="15.75" customHeight="1" x14ac:dyDescent="0.25">
      <c r="B10" s="150">
        <v>5</v>
      </c>
      <c r="C10" s="75" t="s">
        <v>356</v>
      </c>
      <c r="D10" s="176" t="s">
        <v>357</v>
      </c>
      <c r="E10" s="176" t="s">
        <v>360</v>
      </c>
      <c r="F10" s="157" t="s">
        <v>393</v>
      </c>
      <c r="G10" s="172" t="s">
        <v>359</v>
      </c>
      <c r="H10" s="131">
        <v>80</v>
      </c>
      <c r="I10" s="152" t="str">
        <f t="shared" si="0"/>
        <v>Srebrna</v>
      </c>
      <c r="J10" s="96"/>
      <c r="K10" s="96"/>
      <c r="M10" s="137"/>
    </row>
    <row r="11" spans="2:13" s="121" customFormat="1" ht="15.75" customHeight="1" x14ac:dyDescent="0.25">
      <c r="B11" s="153">
        <v>6</v>
      </c>
      <c r="C11" s="120" t="s">
        <v>356</v>
      </c>
      <c r="D11" s="179" t="s">
        <v>357</v>
      </c>
      <c r="E11" s="175" t="s">
        <v>361</v>
      </c>
      <c r="F11" s="126" t="s">
        <v>393</v>
      </c>
      <c r="G11" s="170" t="s">
        <v>359</v>
      </c>
      <c r="H11" s="130">
        <v>84</v>
      </c>
      <c r="I11" s="154" t="str">
        <f t="shared" si="0"/>
        <v>Zlatna</v>
      </c>
      <c r="J11" s="155"/>
      <c r="K11" s="155"/>
      <c r="M11" s="138"/>
    </row>
    <row r="12" spans="2:13" s="4" customFormat="1" ht="15.75" customHeight="1" x14ac:dyDescent="0.25">
      <c r="B12" s="150">
        <v>7</v>
      </c>
      <c r="C12" s="75" t="s">
        <v>362</v>
      </c>
      <c r="D12" s="176" t="s">
        <v>363</v>
      </c>
      <c r="E12" s="174" t="s">
        <v>327</v>
      </c>
      <c r="F12" s="125" t="s">
        <v>393</v>
      </c>
      <c r="G12" s="171" t="s">
        <v>364</v>
      </c>
      <c r="H12" s="131">
        <v>83</v>
      </c>
      <c r="I12" s="152" t="str">
        <f t="shared" si="0"/>
        <v>Zlatna</v>
      </c>
      <c r="J12" s="96"/>
      <c r="K12" s="96"/>
      <c r="M12" s="137"/>
    </row>
    <row r="13" spans="2:13" s="121" customFormat="1" ht="15.75" customHeight="1" x14ac:dyDescent="0.25">
      <c r="B13" s="153">
        <v>8</v>
      </c>
      <c r="C13" s="120" t="s">
        <v>362</v>
      </c>
      <c r="D13" s="179" t="s">
        <v>363</v>
      </c>
      <c r="E13" s="175" t="s">
        <v>328</v>
      </c>
      <c r="F13" s="126" t="s">
        <v>393</v>
      </c>
      <c r="G13" s="170" t="s">
        <v>364</v>
      </c>
      <c r="H13" s="130">
        <v>80</v>
      </c>
      <c r="I13" s="154" t="str">
        <f t="shared" si="0"/>
        <v>Srebrna</v>
      </c>
      <c r="J13" s="155"/>
      <c r="K13" s="155"/>
      <c r="M13" s="138"/>
    </row>
    <row r="14" spans="2:13" s="4" customFormat="1" ht="15.75" customHeight="1" x14ac:dyDescent="0.25">
      <c r="B14" s="150">
        <v>9</v>
      </c>
      <c r="C14" s="75" t="s">
        <v>362</v>
      </c>
      <c r="D14" s="176" t="s">
        <v>363</v>
      </c>
      <c r="E14" s="174" t="s">
        <v>331</v>
      </c>
      <c r="F14" s="125" t="s">
        <v>393</v>
      </c>
      <c r="G14" s="171" t="s">
        <v>364</v>
      </c>
      <c r="H14" s="131">
        <v>79</v>
      </c>
      <c r="I14" s="152" t="str">
        <f t="shared" si="0"/>
        <v>Srebrna</v>
      </c>
      <c r="J14" s="96"/>
      <c r="K14" s="96"/>
      <c r="M14" s="137"/>
    </row>
    <row r="15" spans="2:13" s="121" customFormat="1" ht="15.75" customHeight="1" x14ac:dyDescent="0.25">
      <c r="B15" s="153">
        <v>10</v>
      </c>
      <c r="C15" s="120" t="s">
        <v>365</v>
      </c>
      <c r="D15" s="179" t="s">
        <v>373</v>
      </c>
      <c r="E15" s="175" t="s">
        <v>366</v>
      </c>
      <c r="F15" s="126" t="s">
        <v>393</v>
      </c>
      <c r="G15" s="170" t="s">
        <v>367</v>
      </c>
      <c r="H15" s="130">
        <v>82</v>
      </c>
      <c r="I15" s="154" t="str">
        <f t="shared" si="0"/>
        <v>Zlatna</v>
      </c>
      <c r="J15" s="155"/>
      <c r="K15" s="156"/>
      <c r="M15" s="138"/>
    </row>
    <row r="16" spans="2:13" s="4" customFormat="1" ht="15.75" customHeight="1" x14ac:dyDescent="0.25">
      <c r="B16" s="150">
        <v>11</v>
      </c>
      <c r="C16" s="75" t="s">
        <v>368</v>
      </c>
      <c r="D16" s="176" t="s">
        <v>373</v>
      </c>
      <c r="E16" s="174" t="s">
        <v>351</v>
      </c>
      <c r="F16" s="125" t="s">
        <v>393</v>
      </c>
      <c r="G16" s="171" t="s">
        <v>369</v>
      </c>
      <c r="H16" s="140">
        <v>83</v>
      </c>
      <c r="I16" s="158" t="str">
        <f t="shared" si="0"/>
        <v>Zlatna</v>
      </c>
      <c r="J16" s="96"/>
      <c r="K16" s="96"/>
      <c r="M16" s="137"/>
    </row>
    <row r="17" spans="2:13" s="121" customFormat="1" ht="15.75" customHeight="1" x14ac:dyDescent="0.25">
      <c r="B17" s="153">
        <v>12</v>
      </c>
      <c r="C17" s="120" t="s">
        <v>368</v>
      </c>
      <c r="D17" s="179" t="s">
        <v>373</v>
      </c>
      <c r="E17" s="175" t="s">
        <v>352</v>
      </c>
      <c r="F17" s="126" t="s">
        <v>394</v>
      </c>
      <c r="G17" s="170" t="s">
        <v>369</v>
      </c>
      <c r="H17" s="142">
        <v>78</v>
      </c>
      <c r="I17" s="160" t="str">
        <f t="shared" si="0"/>
        <v>Srebrna</v>
      </c>
      <c r="J17" s="155"/>
      <c r="K17" s="155"/>
      <c r="M17" s="138"/>
    </row>
    <row r="18" spans="2:13" s="4" customFormat="1" ht="15.75" customHeight="1" x14ac:dyDescent="0.25">
      <c r="B18" s="150">
        <v>13</v>
      </c>
      <c r="C18" s="75" t="s">
        <v>582</v>
      </c>
      <c r="D18" s="176" t="s">
        <v>373</v>
      </c>
      <c r="E18" s="174" t="s">
        <v>370</v>
      </c>
      <c r="F18" s="125" t="s">
        <v>394</v>
      </c>
      <c r="G18" s="171" t="s">
        <v>371</v>
      </c>
      <c r="H18" s="140">
        <v>79</v>
      </c>
      <c r="I18" s="158" t="str">
        <f t="shared" si="0"/>
        <v>Srebrna</v>
      </c>
      <c r="J18" s="96"/>
      <c r="K18" s="161"/>
      <c r="M18" s="137"/>
    </row>
    <row r="19" spans="2:13" s="121" customFormat="1" ht="15.75" customHeight="1" x14ac:dyDescent="0.25">
      <c r="B19" s="153">
        <v>14</v>
      </c>
      <c r="C19" s="120" t="s">
        <v>372</v>
      </c>
      <c r="D19" s="179" t="s">
        <v>373</v>
      </c>
      <c r="E19" s="175" t="s">
        <v>374</v>
      </c>
      <c r="F19" s="126" t="s">
        <v>394</v>
      </c>
      <c r="G19" s="170" t="s">
        <v>375</v>
      </c>
      <c r="H19" s="142">
        <v>72</v>
      </c>
      <c r="I19" s="160" t="str">
        <f t="shared" si="0"/>
        <v>Brončana</v>
      </c>
      <c r="J19" s="155"/>
      <c r="K19" s="155"/>
      <c r="M19" s="138"/>
    </row>
    <row r="20" spans="2:13" s="4" customFormat="1" ht="15.75" customHeight="1" x14ac:dyDescent="0.25">
      <c r="B20" s="150">
        <v>15</v>
      </c>
      <c r="C20" s="75" t="s">
        <v>372</v>
      </c>
      <c r="D20" s="176" t="s">
        <v>373</v>
      </c>
      <c r="E20" s="174" t="s">
        <v>376</v>
      </c>
      <c r="F20" s="125" t="s">
        <v>394</v>
      </c>
      <c r="G20" s="171" t="s">
        <v>375</v>
      </c>
      <c r="H20" s="140">
        <v>80</v>
      </c>
      <c r="I20" s="158" t="str">
        <f t="shared" si="0"/>
        <v>Srebrna</v>
      </c>
      <c r="J20" s="96"/>
      <c r="K20" s="96"/>
      <c r="M20" s="137"/>
    </row>
    <row r="21" spans="2:13" s="121" customFormat="1" ht="15.75" customHeight="1" x14ac:dyDescent="0.25">
      <c r="B21" s="153">
        <v>16</v>
      </c>
      <c r="C21" s="120" t="s">
        <v>386</v>
      </c>
      <c r="D21" s="179" t="s">
        <v>377</v>
      </c>
      <c r="E21" s="175" t="s">
        <v>378</v>
      </c>
      <c r="F21" s="126" t="s">
        <v>394</v>
      </c>
      <c r="G21" s="170" t="s">
        <v>379</v>
      </c>
      <c r="H21" s="142">
        <v>82</v>
      </c>
      <c r="I21" s="160" t="str">
        <f t="shared" si="0"/>
        <v>Zlatna</v>
      </c>
      <c r="J21" s="155"/>
      <c r="K21" s="155"/>
      <c r="M21" s="138"/>
    </row>
    <row r="22" spans="2:13" s="4" customFormat="1" ht="15.75" customHeight="1" x14ac:dyDescent="0.25">
      <c r="B22" s="150">
        <v>17</v>
      </c>
      <c r="C22" s="75" t="s">
        <v>387</v>
      </c>
      <c r="D22" s="176" t="s">
        <v>377</v>
      </c>
      <c r="E22" s="174" t="s">
        <v>333</v>
      </c>
      <c r="F22" s="125" t="s">
        <v>393</v>
      </c>
      <c r="G22" s="171" t="s">
        <v>380</v>
      </c>
      <c r="H22" s="140">
        <v>80</v>
      </c>
      <c r="I22" s="158" t="str">
        <f t="shared" si="0"/>
        <v>Srebrna</v>
      </c>
      <c r="J22" s="96"/>
      <c r="K22" s="161"/>
      <c r="M22" s="137"/>
    </row>
    <row r="23" spans="2:13" s="121" customFormat="1" ht="15.75" customHeight="1" x14ac:dyDescent="0.25">
      <c r="B23" s="153">
        <v>18</v>
      </c>
      <c r="C23" s="120" t="s">
        <v>388</v>
      </c>
      <c r="D23" s="175" t="s">
        <v>381</v>
      </c>
      <c r="E23" s="175" t="s">
        <v>333</v>
      </c>
      <c r="F23" s="126" t="s">
        <v>394</v>
      </c>
      <c r="G23" s="170" t="s">
        <v>382</v>
      </c>
      <c r="H23" s="142">
        <v>76</v>
      </c>
      <c r="I23" s="160" t="str">
        <f t="shared" si="0"/>
        <v>Srebrna</v>
      </c>
      <c r="J23" s="155"/>
      <c r="K23" s="155"/>
      <c r="M23" s="138"/>
    </row>
    <row r="24" spans="2:13" s="4" customFormat="1" ht="15.75" customHeight="1" x14ac:dyDescent="0.25">
      <c r="B24" s="150">
        <v>19</v>
      </c>
      <c r="C24" s="75" t="s">
        <v>383</v>
      </c>
      <c r="D24" s="176" t="s">
        <v>384</v>
      </c>
      <c r="E24" s="174" t="s">
        <v>323</v>
      </c>
      <c r="F24" s="125" t="s">
        <v>393</v>
      </c>
      <c r="G24" s="171" t="s">
        <v>385</v>
      </c>
      <c r="H24" s="131">
        <v>65</v>
      </c>
      <c r="I24" s="152" t="str">
        <f t="shared" si="0"/>
        <v>Priznanje</v>
      </c>
      <c r="J24" s="96"/>
      <c r="K24" s="96"/>
      <c r="M24" s="137"/>
    </row>
    <row r="25" spans="2:13" s="121" customFormat="1" ht="15.75" customHeight="1" x14ac:dyDescent="0.25">
      <c r="B25" s="153">
        <v>20</v>
      </c>
      <c r="C25" s="120" t="s">
        <v>389</v>
      </c>
      <c r="D25" s="179" t="s">
        <v>384</v>
      </c>
      <c r="E25" s="175" t="s">
        <v>323</v>
      </c>
      <c r="F25" s="126" t="s">
        <v>394</v>
      </c>
      <c r="G25" s="170" t="s">
        <v>390</v>
      </c>
      <c r="H25" s="130">
        <v>78</v>
      </c>
      <c r="I25" s="154" t="str">
        <f t="shared" si="0"/>
        <v>Srebrna</v>
      </c>
      <c r="J25" s="155"/>
      <c r="K25" s="155"/>
      <c r="M25" s="138"/>
    </row>
    <row r="26" spans="2:13" s="4" customFormat="1" ht="15.75" customHeight="1" x14ac:dyDescent="0.25">
      <c r="B26" s="150">
        <v>21</v>
      </c>
      <c r="C26" s="75" t="s">
        <v>389</v>
      </c>
      <c r="D26" s="176" t="s">
        <v>384</v>
      </c>
      <c r="E26" s="174" t="s">
        <v>391</v>
      </c>
      <c r="F26" s="125" t="s">
        <v>394</v>
      </c>
      <c r="G26" s="171" t="s">
        <v>390</v>
      </c>
      <c r="H26" s="140">
        <v>72</v>
      </c>
      <c r="I26" s="158" t="str">
        <f t="shared" si="0"/>
        <v>Brončana</v>
      </c>
      <c r="J26" s="96"/>
      <c r="K26" s="96"/>
      <c r="M26" s="137"/>
    </row>
    <row r="27" spans="2:13" s="121" customFormat="1" ht="15.75" customHeight="1" x14ac:dyDescent="0.25">
      <c r="B27" s="153">
        <v>22</v>
      </c>
      <c r="C27" s="120" t="s">
        <v>389</v>
      </c>
      <c r="D27" s="179" t="s">
        <v>384</v>
      </c>
      <c r="E27" s="175" t="s">
        <v>326</v>
      </c>
      <c r="F27" s="126" t="s">
        <v>394</v>
      </c>
      <c r="G27" s="170" t="s">
        <v>390</v>
      </c>
      <c r="H27" s="142">
        <v>80</v>
      </c>
      <c r="I27" s="160" t="str">
        <f t="shared" si="0"/>
        <v>Srebrna</v>
      </c>
      <c r="J27" s="155"/>
      <c r="K27" s="155"/>
      <c r="M27" s="138"/>
    </row>
    <row r="28" spans="2:13" s="4" customFormat="1" ht="15.75" customHeight="1" x14ac:dyDescent="0.25">
      <c r="B28" s="150">
        <v>23</v>
      </c>
      <c r="C28" s="75" t="s">
        <v>389</v>
      </c>
      <c r="D28" s="176" t="s">
        <v>384</v>
      </c>
      <c r="E28" s="174" t="s">
        <v>392</v>
      </c>
      <c r="F28" s="125" t="s">
        <v>393</v>
      </c>
      <c r="G28" s="171" t="s">
        <v>390</v>
      </c>
      <c r="H28" s="140">
        <v>83</v>
      </c>
      <c r="I28" s="158" t="str">
        <f t="shared" si="0"/>
        <v>Zlatna</v>
      </c>
      <c r="J28" s="96"/>
      <c r="K28" s="96"/>
      <c r="M28" s="137"/>
    </row>
    <row r="29" spans="2:13" s="121" customFormat="1" ht="15.75" customHeight="1" x14ac:dyDescent="0.25">
      <c r="B29" s="153">
        <v>24</v>
      </c>
      <c r="C29" s="120" t="s">
        <v>395</v>
      </c>
      <c r="D29" s="179" t="s">
        <v>373</v>
      </c>
      <c r="E29" s="175" t="s">
        <v>323</v>
      </c>
      <c r="F29" s="126" t="s">
        <v>393</v>
      </c>
      <c r="G29" s="170" t="s">
        <v>396</v>
      </c>
      <c r="H29" s="142">
        <v>78</v>
      </c>
      <c r="I29" s="160" t="str">
        <f t="shared" si="0"/>
        <v>Srebrna</v>
      </c>
      <c r="J29" s="155"/>
      <c r="K29" s="155"/>
      <c r="M29" s="138"/>
    </row>
    <row r="30" spans="2:13" s="4" customFormat="1" ht="15.75" customHeight="1" x14ac:dyDescent="0.25">
      <c r="B30" s="150">
        <v>25</v>
      </c>
      <c r="C30" s="75" t="s">
        <v>397</v>
      </c>
      <c r="D30" s="176" t="s">
        <v>398</v>
      </c>
      <c r="E30" s="174" t="s">
        <v>326</v>
      </c>
      <c r="F30" s="125" t="s">
        <v>393</v>
      </c>
      <c r="G30" s="171" t="s">
        <v>399</v>
      </c>
      <c r="H30" s="140">
        <v>71</v>
      </c>
      <c r="I30" s="158" t="str">
        <f t="shared" si="0"/>
        <v>Brončana</v>
      </c>
      <c r="J30" s="96"/>
      <c r="K30" s="96"/>
      <c r="M30" s="137"/>
    </row>
    <row r="31" spans="2:13" s="121" customFormat="1" ht="15.75" customHeight="1" x14ac:dyDescent="0.25">
      <c r="B31" s="153">
        <v>26</v>
      </c>
      <c r="C31" s="120" t="s">
        <v>400</v>
      </c>
      <c r="D31" s="179" t="s">
        <v>373</v>
      </c>
      <c r="E31" s="175" t="s">
        <v>327</v>
      </c>
      <c r="F31" s="126" t="s">
        <v>394</v>
      </c>
      <c r="G31" s="170" t="s">
        <v>401</v>
      </c>
      <c r="H31" s="142">
        <v>73</v>
      </c>
      <c r="I31" s="160" t="str">
        <f t="shared" si="0"/>
        <v>Brončana</v>
      </c>
      <c r="J31" s="155"/>
      <c r="K31" s="155"/>
      <c r="M31" s="138"/>
    </row>
    <row r="32" spans="2:13" s="4" customFormat="1" ht="15.75" customHeight="1" x14ac:dyDescent="0.25">
      <c r="B32" s="150">
        <v>27</v>
      </c>
      <c r="C32" s="75" t="s">
        <v>402</v>
      </c>
      <c r="D32" s="176" t="s">
        <v>403</v>
      </c>
      <c r="E32" s="174" t="s">
        <v>333</v>
      </c>
      <c r="F32" s="125" t="s">
        <v>393</v>
      </c>
      <c r="G32" s="171" t="s">
        <v>404</v>
      </c>
      <c r="H32" s="140">
        <v>72</v>
      </c>
      <c r="I32" s="158" t="str">
        <f t="shared" si="0"/>
        <v>Brončana</v>
      </c>
      <c r="J32" s="96"/>
      <c r="K32" s="161"/>
      <c r="M32" s="137"/>
    </row>
    <row r="33" spans="2:13" s="121" customFormat="1" ht="15.75" customHeight="1" x14ac:dyDescent="0.25">
      <c r="B33" s="153">
        <v>28</v>
      </c>
      <c r="C33" s="120" t="s">
        <v>405</v>
      </c>
      <c r="D33" s="179" t="s">
        <v>403</v>
      </c>
      <c r="E33" s="175" t="s">
        <v>333</v>
      </c>
      <c r="F33" s="126" t="s">
        <v>393</v>
      </c>
      <c r="G33" s="170" t="s">
        <v>406</v>
      </c>
      <c r="H33" s="142">
        <v>72</v>
      </c>
      <c r="I33" s="160" t="str">
        <f t="shared" si="0"/>
        <v>Brončana</v>
      </c>
      <c r="J33" s="155"/>
      <c r="K33" s="155"/>
      <c r="M33" s="138"/>
    </row>
    <row r="34" spans="2:13" s="4" customFormat="1" ht="15.75" customHeight="1" x14ac:dyDescent="0.25">
      <c r="B34" s="150">
        <v>29</v>
      </c>
      <c r="C34" s="75" t="s">
        <v>407</v>
      </c>
      <c r="D34" s="176" t="s">
        <v>408</v>
      </c>
      <c r="E34" s="174" t="s">
        <v>333</v>
      </c>
      <c r="F34" s="125" t="s">
        <v>394</v>
      </c>
      <c r="G34" s="171" t="s">
        <v>409</v>
      </c>
      <c r="H34" s="140">
        <v>66</v>
      </c>
      <c r="I34" s="158" t="str">
        <f t="shared" si="0"/>
        <v>Priznanje</v>
      </c>
      <c r="J34" s="96"/>
      <c r="K34" s="96"/>
      <c r="M34" s="137"/>
    </row>
    <row r="35" spans="2:13" s="121" customFormat="1" ht="15.75" customHeight="1" x14ac:dyDescent="0.25">
      <c r="B35" s="153">
        <v>30</v>
      </c>
      <c r="C35" s="120" t="s">
        <v>407</v>
      </c>
      <c r="D35" s="179" t="s">
        <v>408</v>
      </c>
      <c r="E35" s="175" t="s">
        <v>334</v>
      </c>
      <c r="F35" s="126" t="s">
        <v>393</v>
      </c>
      <c r="G35" s="170" t="s">
        <v>409</v>
      </c>
      <c r="H35" s="142">
        <v>72</v>
      </c>
      <c r="I35" s="160" t="str">
        <f t="shared" si="0"/>
        <v>Brončana</v>
      </c>
      <c r="J35" s="155"/>
      <c r="K35" s="155"/>
      <c r="M35" s="138"/>
    </row>
    <row r="36" spans="2:13" s="4" customFormat="1" ht="15.75" customHeight="1" x14ac:dyDescent="0.25">
      <c r="B36" s="150">
        <v>31</v>
      </c>
      <c r="C36" s="75" t="s">
        <v>410</v>
      </c>
      <c r="D36" s="176" t="s">
        <v>373</v>
      </c>
      <c r="E36" s="174" t="s">
        <v>333</v>
      </c>
      <c r="F36" s="125" t="s">
        <v>393</v>
      </c>
      <c r="G36" s="171" t="s">
        <v>411</v>
      </c>
      <c r="H36" s="140">
        <v>78</v>
      </c>
      <c r="I36" s="158" t="str">
        <f t="shared" si="0"/>
        <v>Srebrna</v>
      </c>
      <c r="J36" s="96"/>
      <c r="K36" s="96"/>
      <c r="M36" s="137"/>
    </row>
    <row r="37" spans="2:13" s="121" customFormat="1" ht="15.75" customHeight="1" x14ac:dyDescent="0.25">
      <c r="B37" s="120">
        <v>32</v>
      </c>
      <c r="C37" s="120" t="s">
        <v>580</v>
      </c>
      <c r="D37" s="179" t="s">
        <v>377</v>
      </c>
      <c r="E37" s="175" t="s">
        <v>323</v>
      </c>
      <c r="F37" s="126" t="s">
        <v>393</v>
      </c>
      <c r="G37" s="170" t="s">
        <v>412</v>
      </c>
      <c r="H37" s="142">
        <v>74</v>
      </c>
      <c r="I37" s="160" t="str">
        <f t="shared" si="0"/>
        <v>Brončana</v>
      </c>
      <c r="J37" s="155"/>
      <c r="K37" s="155"/>
      <c r="M37" s="138"/>
    </row>
    <row r="38" spans="2:13" s="4" customFormat="1" ht="15.75" customHeight="1" x14ac:dyDescent="0.25">
      <c r="B38" s="150">
        <v>33</v>
      </c>
      <c r="C38" s="75" t="s">
        <v>413</v>
      </c>
      <c r="D38" s="176" t="s">
        <v>414</v>
      </c>
      <c r="E38" s="174" t="s">
        <v>491</v>
      </c>
      <c r="F38" s="125" t="s">
        <v>394</v>
      </c>
      <c r="G38" s="171" t="s">
        <v>415</v>
      </c>
      <c r="H38" s="140">
        <v>77</v>
      </c>
      <c r="I38" s="158" t="str">
        <f t="shared" si="0"/>
        <v>Srebrna</v>
      </c>
      <c r="J38" s="96"/>
      <c r="K38" s="96"/>
      <c r="M38" s="137"/>
    </row>
    <row r="39" spans="2:13" s="121" customFormat="1" ht="15.75" customHeight="1" x14ac:dyDescent="0.25">
      <c r="B39" s="153">
        <v>34</v>
      </c>
      <c r="C39" s="120" t="s">
        <v>413</v>
      </c>
      <c r="D39" s="179" t="s">
        <v>414</v>
      </c>
      <c r="E39" s="175" t="s">
        <v>323</v>
      </c>
      <c r="F39" s="126" t="s">
        <v>393</v>
      </c>
      <c r="G39" s="170" t="s">
        <v>415</v>
      </c>
      <c r="H39" s="142">
        <v>73</v>
      </c>
      <c r="I39" s="160" t="str">
        <f t="shared" si="0"/>
        <v>Brončana</v>
      </c>
      <c r="J39" s="155"/>
      <c r="K39" s="155"/>
      <c r="M39" s="138"/>
    </row>
    <row r="40" spans="2:13" s="4" customFormat="1" ht="15.75" customHeight="1" x14ac:dyDescent="0.25">
      <c r="B40" s="150">
        <v>35</v>
      </c>
      <c r="C40" s="75" t="s">
        <v>416</v>
      </c>
      <c r="D40" s="176" t="s">
        <v>414</v>
      </c>
      <c r="E40" s="174" t="s">
        <v>333</v>
      </c>
      <c r="F40" s="125" t="s">
        <v>393</v>
      </c>
      <c r="G40" s="171" t="s">
        <v>417</v>
      </c>
      <c r="H40" s="140">
        <v>83</v>
      </c>
      <c r="I40" s="158" t="str">
        <f t="shared" si="0"/>
        <v>Zlatna</v>
      </c>
      <c r="J40" s="96"/>
      <c r="K40" s="161"/>
      <c r="M40" s="137"/>
    </row>
    <row r="41" spans="2:13" s="121" customFormat="1" ht="15.75" customHeight="1" x14ac:dyDescent="0.25">
      <c r="B41" s="153">
        <v>36</v>
      </c>
      <c r="C41" s="120" t="s">
        <v>416</v>
      </c>
      <c r="D41" s="179" t="s">
        <v>414</v>
      </c>
      <c r="E41" s="175" t="s">
        <v>323</v>
      </c>
      <c r="F41" s="126" t="s">
        <v>393</v>
      </c>
      <c r="G41" s="170" t="s">
        <v>417</v>
      </c>
      <c r="H41" s="142">
        <v>76</v>
      </c>
      <c r="I41" s="160" t="str">
        <f t="shared" si="0"/>
        <v>Srebrna</v>
      </c>
      <c r="J41" s="155"/>
      <c r="K41" s="155"/>
      <c r="M41" s="138"/>
    </row>
    <row r="42" spans="2:13" s="4" customFormat="1" ht="15.75" customHeight="1" x14ac:dyDescent="0.25">
      <c r="B42" s="150">
        <v>37</v>
      </c>
      <c r="C42" s="75" t="s">
        <v>416</v>
      </c>
      <c r="D42" s="176" t="s">
        <v>414</v>
      </c>
      <c r="E42" s="174" t="s">
        <v>331</v>
      </c>
      <c r="F42" s="125" t="s">
        <v>393</v>
      </c>
      <c r="G42" s="171" t="s">
        <v>417</v>
      </c>
      <c r="H42" s="140">
        <v>80</v>
      </c>
      <c r="I42" s="158" t="str">
        <f t="shared" si="0"/>
        <v>Srebrna</v>
      </c>
      <c r="J42" s="96"/>
      <c r="K42" s="96"/>
      <c r="M42" s="137"/>
    </row>
    <row r="43" spans="2:13" s="121" customFormat="1" ht="15.75" customHeight="1" x14ac:dyDescent="0.25">
      <c r="B43" s="153">
        <v>38</v>
      </c>
      <c r="C43" s="120" t="s">
        <v>416</v>
      </c>
      <c r="D43" s="179" t="s">
        <v>414</v>
      </c>
      <c r="E43" s="175" t="s">
        <v>327</v>
      </c>
      <c r="F43" s="126" t="s">
        <v>393</v>
      </c>
      <c r="G43" s="170" t="s">
        <v>417</v>
      </c>
      <c r="H43" s="130">
        <v>78</v>
      </c>
      <c r="I43" s="154" t="str">
        <f t="shared" si="0"/>
        <v>Srebrna</v>
      </c>
      <c r="J43" s="155"/>
      <c r="K43" s="155"/>
      <c r="M43" s="138"/>
    </row>
    <row r="44" spans="2:13" s="4" customFormat="1" ht="15.75" customHeight="1" x14ac:dyDescent="0.25">
      <c r="B44" s="150">
        <v>39</v>
      </c>
      <c r="C44" s="75" t="s">
        <v>416</v>
      </c>
      <c r="D44" s="176" t="s">
        <v>414</v>
      </c>
      <c r="E44" s="174" t="s">
        <v>335</v>
      </c>
      <c r="F44" s="125" t="s">
        <v>394</v>
      </c>
      <c r="G44" s="171" t="s">
        <v>417</v>
      </c>
      <c r="H44" s="131">
        <v>83</v>
      </c>
      <c r="I44" s="152" t="str">
        <f t="shared" si="0"/>
        <v>Zlatna</v>
      </c>
      <c r="J44" s="96"/>
      <c r="K44" s="96"/>
      <c r="M44" s="137"/>
    </row>
    <row r="45" spans="2:13" s="121" customFormat="1" ht="15.75" customHeight="1" x14ac:dyDescent="0.25">
      <c r="B45" s="153">
        <v>40</v>
      </c>
      <c r="C45" s="120" t="s">
        <v>418</v>
      </c>
      <c r="D45" s="179" t="s">
        <v>414</v>
      </c>
      <c r="E45" s="175" t="s">
        <v>328</v>
      </c>
      <c r="F45" s="126" t="s">
        <v>393</v>
      </c>
      <c r="G45" s="170" t="s">
        <v>419</v>
      </c>
      <c r="H45" s="133">
        <v>80</v>
      </c>
      <c r="I45" s="154" t="str">
        <f t="shared" si="0"/>
        <v>Srebrna</v>
      </c>
      <c r="J45" s="155"/>
      <c r="K45" s="155"/>
      <c r="M45" s="138"/>
    </row>
    <row r="46" spans="2:13" s="4" customFormat="1" ht="15.75" customHeight="1" x14ac:dyDescent="0.25">
      <c r="B46" s="150">
        <v>41</v>
      </c>
      <c r="C46" s="75" t="s">
        <v>418</v>
      </c>
      <c r="D46" s="176" t="s">
        <v>414</v>
      </c>
      <c r="E46" s="174" t="s">
        <v>331</v>
      </c>
      <c r="F46" s="125" t="s">
        <v>394</v>
      </c>
      <c r="G46" s="171" t="s">
        <v>419</v>
      </c>
      <c r="H46" s="140">
        <v>80</v>
      </c>
      <c r="I46" s="158" t="str">
        <f t="shared" si="0"/>
        <v>Srebrna</v>
      </c>
      <c r="J46" s="96"/>
      <c r="K46" s="96"/>
      <c r="M46" s="137"/>
    </row>
    <row r="47" spans="2:13" s="121" customFormat="1" ht="15.75" customHeight="1" x14ac:dyDescent="0.25">
      <c r="B47" s="153">
        <v>42</v>
      </c>
      <c r="C47" s="120" t="s">
        <v>420</v>
      </c>
      <c r="D47" s="179" t="s">
        <v>421</v>
      </c>
      <c r="E47" s="175" t="s">
        <v>358</v>
      </c>
      <c r="F47" s="126" t="s">
        <v>393</v>
      </c>
      <c r="G47" s="170" t="s">
        <v>422</v>
      </c>
      <c r="H47" s="142">
        <v>73</v>
      </c>
      <c r="I47" s="160" t="str">
        <f t="shared" si="0"/>
        <v>Brončana</v>
      </c>
      <c r="J47" s="155"/>
      <c r="K47" s="155"/>
      <c r="M47" s="138"/>
    </row>
    <row r="48" spans="2:13" s="4" customFormat="1" ht="15.75" customHeight="1" x14ac:dyDescent="0.25">
      <c r="B48" s="150">
        <v>43</v>
      </c>
      <c r="C48" s="75" t="s">
        <v>420</v>
      </c>
      <c r="D48" s="176" t="s">
        <v>421</v>
      </c>
      <c r="E48" s="174" t="s">
        <v>360</v>
      </c>
      <c r="F48" s="125" t="s">
        <v>393</v>
      </c>
      <c r="G48" s="171" t="s">
        <v>422</v>
      </c>
      <c r="H48" s="140">
        <v>78</v>
      </c>
      <c r="I48" s="158" t="str">
        <f t="shared" si="0"/>
        <v>Srebrna</v>
      </c>
      <c r="J48" s="96"/>
      <c r="K48" s="96"/>
      <c r="M48" s="137"/>
    </row>
    <row r="49" spans="2:13" s="121" customFormat="1" ht="15.75" customHeight="1" x14ac:dyDescent="0.25">
      <c r="B49" s="153">
        <v>44</v>
      </c>
      <c r="C49" s="120" t="s">
        <v>420</v>
      </c>
      <c r="D49" s="179" t="s">
        <v>421</v>
      </c>
      <c r="E49" s="175" t="s">
        <v>331</v>
      </c>
      <c r="F49" s="126" t="s">
        <v>393</v>
      </c>
      <c r="G49" s="170" t="s">
        <v>422</v>
      </c>
      <c r="H49" s="142">
        <v>78</v>
      </c>
      <c r="I49" s="160" t="str">
        <f t="shared" si="0"/>
        <v>Srebrna</v>
      </c>
      <c r="J49" s="155"/>
      <c r="K49" s="155"/>
      <c r="M49" s="138"/>
    </row>
    <row r="50" spans="2:13" s="4" customFormat="1" ht="15.75" customHeight="1" x14ac:dyDescent="0.25">
      <c r="B50" s="150">
        <v>45</v>
      </c>
      <c r="C50" s="75" t="s">
        <v>420</v>
      </c>
      <c r="D50" s="176" t="s">
        <v>421</v>
      </c>
      <c r="E50" s="174" t="s">
        <v>333</v>
      </c>
      <c r="F50" s="125" t="s">
        <v>393</v>
      </c>
      <c r="G50" s="171" t="s">
        <v>422</v>
      </c>
      <c r="H50" s="140">
        <v>75</v>
      </c>
      <c r="I50" s="158" t="str">
        <f t="shared" si="0"/>
        <v>Srebrna</v>
      </c>
      <c r="J50" s="96"/>
      <c r="K50" s="17" t="s">
        <v>17</v>
      </c>
      <c r="M50" s="137"/>
    </row>
    <row r="51" spans="2:13" s="121" customFormat="1" ht="15.75" customHeight="1" x14ac:dyDescent="0.25">
      <c r="B51" s="153">
        <v>46</v>
      </c>
      <c r="C51" s="120" t="s">
        <v>423</v>
      </c>
      <c r="D51" s="179" t="s">
        <v>424</v>
      </c>
      <c r="E51" s="175" t="s">
        <v>425</v>
      </c>
      <c r="F51" s="126" t="s">
        <v>427</v>
      </c>
      <c r="G51" s="170" t="s">
        <v>426</v>
      </c>
      <c r="H51" s="142">
        <v>84</v>
      </c>
      <c r="I51" s="160" t="str">
        <f t="shared" si="0"/>
        <v>Zlatna</v>
      </c>
      <c r="J51" s="155">
        <v>84</v>
      </c>
      <c r="K51" s="155"/>
      <c r="M51" s="138"/>
    </row>
    <row r="52" spans="2:13" s="4" customFormat="1" ht="15.75" customHeight="1" x14ac:dyDescent="0.25">
      <c r="B52" s="150">
        <v>47</v>
      </c>
      <c r="C52" s="75" t="s">
        <v>423</v>
      </c>
      <c r="D52" s="176" t="s">
        <v>424</v>
      </c>
      <c r="E52" s="174" t="s">
        <v>428</v>
      </c>
      <c r="F52" s="125" t="s">
        <v>427</v>
      </c>
      <c r="G52" s="171" t="s">
        <v>426</v>
      </c>
      <c r="H52" s="140">
        <v>65</v>
      </c>
      <c r="I52" s="158" t="str">
        <f t="shared" si="0"/>
        <v>Priznanje</v>
      </c>
      <c r="J52" s="96"/>
      <c r="K52" s="96"/>
      <c r="M52" s="137"/>
    </row>
    <row r="53" spans="2:13" s="121" customFormat="1" ht="15.75" customHeight="1" x14ac:dyDescent="0.25">
      <c r="B53" s="153">
        <v>48</v>
      </c>
      <c r="C53" s="120" t="s">
        <v>423</v>
      </c>
      <c r="D53" s="179" t="s">
        <v>424</v>
      </c>
      <c r="E53" s="175" t="s">
        <v>429</v>
      </c>
      <c r="F53" s="126" t="s">
        <v>427</v>
      </c>
      <c r="G53" s="170" t="s">
        <v>426</v>
      </c>
      <c r="H53" s="142">
        <v>83</v>
      </c>
      <c r="I53" s="160" t="str">
        <f t="shared" si="0"/>
        <v>Zlatna</v>
      </c>
      <c r="J53" s="155"/>
      <c r="K53" s="155"/>
      <c r="M53" s="138"/>
    </row>
    <row r="54" spans="2:13" s="4" customFormat="1" ht="15.75" hidden="1" customHeight="1" x14ac:dyDescent="0.25">
      <c r="B54" s="150">
        <v>49</v>
      </c>
      <c r="C54" s="75" t="s">
        <v>423</v>
      </c>
      <c r="D54" s="176" t="s">
        <v>424</v>
      </c>
      <c r="E54" s="174" t="s">
        <v>430</v>
      </c>
      <c r="F54" s="125" t="s">
        <v>427</v>
      </c>
      <c r="G54" s="171" t="s">
        <v>426</v>
      </c>
      <c r="H54" s="140">
        <v>49</v>
      </c>
      <c r="I54" s="158" t="str">
        <f t="shared" si="0"/>
        <v>-</v>
      </c>
      <c r="J54" s="96" t="s">
        <v>829</v>
      </c>
      <c r="K54" s="96"/>
      <c r="M54" s="137"/>
    </row>
    <row r="55" spans="2:13" s="121" customFormat="1" ht="15.75" customHeight="1" x14ac:dyDescent="0.25">
      <c r="B55" s="153">
        <v>50</v>
      </c>
      <c r="C55" s="120" t="s">
        <v>423</v>
      </c>
      <c r="D55" s="179" t="s">
        <v>424</v>
      </c>
      <c r="E55" s="175" t="s">
        <v>431</v>
      </c>
      <c r="F55" s="126" t="s">
        <v>432</v>
      </c>
      <c r="G55" s="170" t="s">
        <v>426</v>
      </c>
      <c r="H55" s="142">
        <v>89</v>
      </c>
      <c r="I55" s="160" t="str">
        <f t="shared" si="0"/>
        <v>Zlatna</v>
      </c>
      <c r="J55" s="155"/>
      <c r="K55" s="156"/>
      <c r="M55" s="138"/>
    </row>
    <row r="56" spans="2:13" s="4" customFormat="1" ht="15.75" customHeight="1" x14ac:dyDescent="0.25">
      <c r="B56" s="150">
        <v>51</v>
      </c>
      <c r="C56" s="75" t="s">
        <v>433</v>
      </c>
      <c r="D56" s="176" t="s">
        <v>436</v>
      </c>
      <c r="E56" s="174" t="s">
        <v>333</v>
      </c>
      <c r="F56" s="125" t="s">
        <v>393</v>
      </c>
      <c r="G56" s="171" t="s">
        <v>434</v>
      </c>
      <c r="H56" s="140">
        <v>77</v>
      </c>
      <c r="I56" s="158" t="str">
        <f t="shared" si="0"/>
        <v>Srebrna</v>
      </c>
      <c r="J56" s="96"/>
      <c r="K56" s="96"/>
      <c r="M56" s="137"/>
    </row>
    <row r="57" spans="2:13" s="121" customFormat="1" ht="15.75" hidden="1" customHeight="1" x14ac:dyDescent="0.25">
      <c r="B57" s="153">
        <v>52</v>
      </c>
      <c r="C57" s="120" t="s">
        <v>435</v>
      </c>
      <c r="D57" s="179" t="s">
        <v>436</v>
      </c>
      <c r="E57" s="175" t="s">
        <v>323</v>
      </c>
      <c r="F57" s="126" t="s">
        <v>393</v>
      </c>
      <c r="G57" s="170" t="s">
        <v>434</v>
      </c>
      <c r="H57" s="142">
        <v>0</v>
      </c>
      <c r="I57" s="160" t="str">
        <f t="shared" si="0"/>
        <v>-</v>
      </c>
      <c r="J57" s="155" t="s">
        <v>824</v>
      </c>
      <c r="K57" s="155"/>
      <c r="M57" s="138"/>
    </row>
    <row r="58" spans="2:13" s="4" customFormat="1" ht="15.75" customHeight="1" x14ac:dyDescent="0.25">
      <c r="B58" s="150">
        <v>53</v>
      </c>
      <c r="C58" s="75" t="s">
        <v>437</v>
      </c>
      <c r="D58" s="176" t="s">
        <v>436</v>
      </c>
      <c r="E58" s="174" t="s">
        <v>323</v>
      </c>
      <c r="F58" s="125" t="s">
        <v>393</v>
      </c>
      <c r="G58" s="171" t="s">
        <v>434</v>
      </c>
      <c r="H58" s="140">
        <v>79</v>
      </c>
      <c r="I58" s="158" t="str">
        <f t="shared" si="0"/>
        <v>Srebrna</v>
      </c>
      <c r="J58" s="96"/>
      <c r="K58" s="96"/>
      <c r="M58" s="137"/>
    </row>
    <row r="59" spans="2:13" s="121" customFormat="1" ht="15.75" customHeight="1" x14ac:dyDescent="0.25">
      <c r="B59" s="153">
        <v>54</v>
      </c>
      <c r="C59" s="120" t="s">
        <v>438</v>
      </c>
      <c r="D59" s="179" t="s">
        <v>436</v>
      </c>
      <c r="E59" s="175" t="s">
        <v>334</v>
      </c>
      <c r="F59" s="126" t="s">
        <v>393</v>
      </c>
      <c r="G59" s="170" t="s">
        <v>434</v>
      </c>
      <c r="H59" s="142">
        <v>71</v>
      </c>
      <c r="I59" s="160" t="str">
        <f t="shared" si="0"/>
        <v>Brončana</v>
      </c>
      <c r="J59" s="155"/>
      <c r="K59" s="162" t="s">
        <v>18</v>
      </c>
      <c r="M59" s="138"/>
    </row>
    <row r="60" spans="2:13" s="4" customFormat="1" ht="15.75" hidden="1" customHeight="1" x14ac:dyDescent="0.25">
      <c r="B60" s="150">
        <v>55</v>
      </c>
      <c r="C60" s="75" t="s">
        <v>439</v>
      </c>
      <c r="D60" s="176" t="s">
        <v>436</v>
      </c>
      <c r="E60" s="174" t="s">
        <v>333</v>
      </c>
      <c r="F60" s="125" t="s">
        <v>393</v>
      </c>
      <c r="G60" s="171" t="s">
        <v>434</v>
      </c>
      <c r="H60" s="140">
        <v>0</v>
      </c>
      <c r="I60" s="158" t="str">
        <f t="shared" si="0"/>
        <v>-</v>
      </c>
      <c r="J60" s="96" t="s">
        <v>820</v>
      </c>
      <c r="K60" s="96"/>
      <c r="M60" s="137"/>
    </row>
    <row r="61" spans="2:13" s="121" customFormat="1" ht="15.75" customHeight="1" x14ac:dyDescent="0.25">
      <c r="B61" s="153">
        <v>56</v>
      </c>
      <c r="C61" s="120" t="s">
        <v>440</v>
      </c>
      <c r="D61" s="179" t="s">
        <v>436</v>
      </c>
      <c r="E61" s="175" t="s">
        <v>333</v>
      </c>
      <c r="F61" s="126" t="s">
        <v>393</v>
      </c>
      <c r="G61" s="170" t="s">
        <v>434</v>
      </c>
      <c r="H61" s="142">
        <v>83</v>
      </c>
      <c r="I61" s="160" t="str">
        <f t="shared" si="0"/>
        <v>Zlatna</v>
      </c>
      <c r="J61" s="155"/>
      <c r="K61" s="155"/>
      <c r="M61" s="138"/>
    </row>
    <row r="62" spans="2:13" s="4" customFormat="1" ht="15.75" customHeight="1" x14ac:dyDescent="0.25">
      <c r="B62" s="150">
        <v>57</v>
      </c>
      <c r="C62" s="75" t="s">
        <v>441</v>
      </c>
      <c r="D62" s="176" t="s">
        <v>436</v>
      </c>
      <c r="E62" s="174" t="s">
        <v>442</v>
      </c>
      <c r="F62" s="125" t="s">
        <v>393</v>
      </c>
      <c r="G62" s="171" t="s">
        <v>434</v>
      </c>
      <c r="H62" s="140">
        <v>76</v>
      </c>
      <c r="I62" s="158" t="str">
        <f t="shared" si="0"/>
        <v>Srebrna</v>
      </c>
      <c r="J62" s="96"/>
      <c r="K62" s="96"/>
      <c r="M62" s="137"/>
    </row>
    <row r="63" spans="2:13" s="121" customFormat="1" ht="15.75" customHeight="1" x14ac:dyDescent="0.25">
      <c r="B63" s="153">
        <v>58</v>
      </c>
      <c r="C63" s="120" t="s">
        <v>583</v>
      </c>
      <c r="D63" s="179" t="s">
        <v>436</v>
      </c>
      <c r="E63" s="175" t="s">
        <v>323</v>
      </c>
      <c r="F63" s="126" t="s">
        <v>393</v>
      </c>
      <c r="G63" s="170" t="s">
        <v>434</v>
      </c>
      <c r="H63" s="142">
        <v>86</v>
      </c>
      <c r="I63" s="160" t="str">
        <f t="shared" si="0"/>
        <v>Zlatna</v>
      </c>
      <c r="J63" s="155"/>
      <c r="K63" s="155"/>
      <c r="M63" s="138"/>
    </row>
    <row r="64" spans="2:13" s="4" customFormat="1" ht="15.75" customHeight="1" x14ac:dyDescent="0.25">
      <c r="B64" s="150">
        <v>59</v>
      </c>
      <c r="C64" s="75" t="s">
        <v>583</v>
      </c>
      <c r="D64" s="176" t="s">
        <v>436</v>
      </c>
      <c r="E64" s="174" t="s">
        <v>326</v>
      </c>
      <c r="F64" s="125" t="s">
        <v>393</v>
      </c>
      <c r="G64" s="171" t="s">
        <v>434</v>
      </c>
      <c r="H64" s="140">
        <v>80</v>
      </c>
      <c r="I64" s="158" t="str">
        <f t="shared" si="0"/>
        <v>Srebrna</v>
      </c>
      <c r="J64" s="96"/>
      <c r="K64" s="96"/>
      <c r="M64" s="137"/>
    </row>
    <row r="65" spans="2:13" s="121" customFormat="1" ht="15.75" customHeight="1" x14ac:dyDescent="0.25">
      <c r="B65" s="153">
        <v>60</v>
      </c>
      <c r="C65" s="120" t="s">
        <v>443</v>
      </c>
      <c r="D65" s="179" t="s">
        <v>444</v>
      </c>
      <c r="E65" s="175" t="s">
        <v>333</v>
      </c>
      <c r="F65" s="126" t="s">
        <v>393</v>
      </c>
      <c r="G65" s="170" t="s">
        <v>445</v>
      </c>
      <c r="H65" s="142">
        <v>76</v>
      </c>
      <c r="I65" s="160" t="str">
        <f t="shared" si="0"/>
        <v>Srebrna</v>
      </c>
      <c r="J65" s="155"/>
      <c r="K65" s="155"/>
      <c r="M65" s="138"/>
    </row>
    <row r="66" spans="2:13" s="4" customFormat="1" ht="15.75" customHeight="1" x14ac:dyDescent="0.25">
      <c r="B66" s="150">
        <v>61</v>
      </c>
      <c r="C66" s="75" t="s">
        <v>443</v>
      </c>
      <c r="D66" s="176" t="s">
        <v>444</v>
      </c>
      <c r="E66" s="174" t="s">
        <v>446</v>
      </c>
      <c r="F66" s="125" t="s">
        <v>393</v>
      </c>
      <c r="G66" s="171" t="s">
        <v>445</v>
      </c>
      <c r="H66" s="140">
        <v>65</v>
      </c>
      <c r="I66" s="158" t="str">
        <f t="shared" si="0"/>
        <v>Priznanje</v>
      </c>
      <c r="J66" s="96"/>
      <c r="K66" s="96"/>
      <c r="M66" s="137"/>
    </row>
    <row r="67" spans="2:13" s="121" customFormat="1" ht="15.75" customHeight="1" x14ac:dyDescent="0.25">
      <c r="B67" s="153">
        <v>62</v>
      </c>
      <c r="C67" s="120" t="s">
        <v>447</v>
      </c>
      <c r="D67" s="179" t="s">
        <v>448</v>
      </c>
      <c r="E67" s="175" t="s">
        <v>340</v>
      </c>
      <c r="F67" s="126" t="s">
        <v>393</v>
      </c>
      <c r="G67" s="170" t="s">
        <v>449</v>
      </c>
      <c r="H67" s="142">
        <v>78</v>
      </c>
      <c r="I67" s="160" t="str">
        <f t="shared" si="0"/>
        <v>Srebrna</v>
      </c>
      <c r="J67" s="155"/>
      <c r="K67" s="155"/>
      <c r="M67" s="138"/>
    </row>
    <row r="68" spans="2:13" s="4" customFormat="1" ht="15.75" customHeight="1" x14ac:dyDescent="0.25">
      <c r="B68" s="150">
        <v>63</v>
      </c>
      <c r="C68" s="75" t="s">
        <v>447</v>
      </c>
      <c r="D68" s="176" t="s">
        <v>448</v>
      </c>
      <c r="E68" s="174" t="s">
        <v>333</v>
      </c>
      <c r="F68" s="125" t="s">
        <v>393</v>
      </c>
      <c r="G68" s="171" t="s">
        <v>449</v>
      </c>
      <c r="H68" s="140">
        <v>84</v>
      </c>
      <c r="I68" s="158" t="str">
        <f t="shared" si="0"/>
        <v>Zlatna</v>
      </c>
      <c r="J68" s="96"/>
      <c r="K68" s="96"/>
      <c r="M68" s="137"/>
    </row>
    <row r="69" spans="2:13" s="121" customFormat="1" ht="15.75" customHeight="1" x14ac:dyDescent="0.25">
      <c r="B69" s="153">
        <v>64</v>
      </c>
      <c r="C69" s="120" t="s">
        <v>447</v>
      </c>
      <c r="D69" s="179" t="s">
        <v>448</v>
      </c>
      <c r="E69" s="175" t="s">
        <v>336</v>
      </c>
      <c r="F69" s="126" t="s">
        <v>393</v>
      </c>
      <c r="G69" s="170" t="s">
        <v>449</v>
      </c>
      <c r="H69" s="142">
        <v>84</v>
      </c>
      <c r="I69" s="160" t="str">
        <f t="shared" si="0"/>
        <v>Zlatna</v>
      </c>
      <c r="J69" s="155"/>
      <c r="K69" s="155"/>
      <c r="M69" s="138"/>
    </row>
    <row r="70" spans="2:13" s="4" customFormat="1" ht="15.75" customHeight="1" x14ac:dyDescent="0.25">
      <c r="B70" s="150">
        <v>65</v>
      </c>
      <c r="C70" s="75" t="s">
        <v>447</v>
      </c>
      <c r="D70" s="176" t="s">
        <v>448</v>
      </c>
      <c r="E70" s="174" t="s">
        <v>323</v>
      </c>
      <c r="F70" s="125" t="s">
        <v>393</v>
      </c>
      <c r="G70" s="171" t="s">
        <v>449</v>
      </c>
      <c r="H70" s="140">
        <v>79</v>
      </c>
      <c r="I70" s="158" t="str">
        <f t="shared" ref="I70:I133" si="1">IF(AND(H70="",H70&gt;0,H70&lt;60),"-",IF(AND(H70&gt;60,H70&lt;69),"Priznanje",IF(AND(H70&gt;=70,H70&lt;=74),"Brončana",IF(AND(H70&gt;=75,H70&lt;81),"Srebrna",IF(AND(H70&gt;=82,H70&lt;=89),"Zlatna",IF(AND(H70&gt;=90,H70&lt;101),"Veliko zlato","-"))))))</f>
        <v>Srebrna</v>
      </c>
      <c r="J70" s="96"/>
      <c r="K70" s="96"/>
      <c r="M70" s="137"/>
    </row>
    <row r="71" spans="2:13" s="121" customFormat="1" ht="15.75" customHeight="1" x14ac:dyDescent="0.25">
      <c r="B71" s="153">
        <v>66</v>
      </c>
      <c r="C71" s="120" t="s">
        <v>452</v>
      </c>
      <c r="D71" s="179" t="s">
        <v>450</v>
      </c>
      <c r="E71" s="175" t="s">
        <v>358</v>
      </c>
      <c r="F71" s="126" t="s">
        <v>393</v>
      </c>
      <c r="G71" s="170" t="s">
        <v>451</v>
      </c>
      <c r="H71" s="142">
        <v>80</v>
      </c>
      <c r="I71" s="160" t="str">
        <f t="shared" si="1"/>
        <v>Srebrna</v>
      </c>
      <c r="J71" s="155"/>
      <c r="K71" s="155"/>
      <c r="M71" s="138"/>
    </row>
    <row r="72" spans="2:13" s="4" customFormat="1" ht="15.75" customHeight="1" x14ac:dyDescent="0.25">
      <c r="B72" s="150">
        <v>67</v>
      </c>
      <c r="C72" s="75" t="s">
        <v>452</v>
      </c>
      <c r="D72" s="176" t="s">
        <v>450</v>
      </c>
      <c r="E72" s="174" t="s">
        <v>360</v>
      </c>
      <c r="F72" s="125" t="s">
        <v>393</v>
      </c>
      <c r="G72" s="171" t="s">
        <v>451</v>
      </c>
      <c r="H72" s="140">
        <v>82</v>
      </c>
      <c r="I72" s="158" t="str">
        <f t="shared" si="1"/>
        <v>Zlatna</v>
      </c>
      <c r="J72" s="96"/>
      <c r="K72" s="96"/>
      <c r="M72" s="137"/>
    </row>
    <row r="73" spans="2:13" s="121" customFormat="1" ht="15.75" customHeight="1" x14ac:dyDescent="0.25">
      <c r="B73" s="153">
        <v>68</v>
      </c>
      <c r="C73" s="120" t="s">
        <v>453</v>
      </c>
      <c r="D73" s="179" t="s">
        <v>373</v>
      </c>
      <c r="E73" s="175" t="s">
        <v>326</v>
      </c>
      <c r="F73" s="126" t="s">
        <v>393</v>
      </c>
      <c r="G73" s="170" t="s">
        <v>454</v>
      </c>
      <c r="H73" s="142">
        <v>82</v>
      </c>
      <c r="I73" s="160" t="str">
        <f t="shared" si="1"/>
        <v>Zlatna</v>
      </c>
      <c r="J73" s="155"/>
      <c r="K73" s="155"/>
      <c r="M73" s="138"/>
    </row>
    <row r="74" spans="2:13" s="4" customFormat="1" ht="15.75" customHeight="1" x14ac:dyDescent="0.25">
      <c r="B74" s="150">
        <v>69</v>
      </c>
      <c r="C74" s="75" t="s">
        <v>453</v>
      </c>
      <c r="D74" s="176" t="s">
        <v>373</v>
      </c>
      <c r="E74" s="174" t="s">
        <v>327</v>
      </c>
      <c r="F74" s="125" t="s">
        <v>393</v>
      </c>
      <c r="G74" s="171" t="s">
        <v>454</v>
      </c>
      <c r="H74" s="140">
        <v>80</v>
      </c>
      <c r="I74" s="158" t="str">
        <f t="shared" si="1"/>
        <v>Srebrna</v>
      </c>
      <c r="J74" s="96"/>
      <c r="K74" s="96"/>
      <c r="M74" s="137"/>
    </row>
    <row r="75" spans="2:13" s="121" customFormat="1" ht="15.75" customHeight="1" x14ac:dyDescent="0.25">
      <c r="B75" s="153">
        <v>70</v>
      </c>
      <c r="C75" s="120" t="s">
        <v>455</v>
      </c>
      <c r="D75" s="179" t="s">
        <v>373</v>
      </c>
      <c r="E75" s="175" t="s">
        <v>333</v>
      </c>
      <c r="F75" s="126" t="s">
        <v>393</v>
      </c>
      <c r="G75" s="170" t="s">
        <v>456</v>
      </c>
      <c r="H75" s="142">
        <v>83</v>
      </c>
      <c r="I75" s="160" t="str">
        <f t="shared" si="1"/>
        <v>Zlatna</v>
      </c>
      <c r="J75" s="155"/>
      <c r="K75" s="155"/>
      <c r="M75" s="138"/>
    </row>
    <row r="76" spans="2:13" s="4" customFormat="1" ht="15.75" customHeight="1" x14ac:dyDescent="0.25">
      <c r="B76" s="150">
        <v>71</v>
      </c>
      <c r="C76" s="75" t="s">
        <v>455</v>
      </c>
      <c r="D76" s="176" t="s">
        <v>373</v>
      </c>
      <c r="E76" s="174" t="s">
        <v>323</v>
      </c>
      <c r="F76" s="125" t="s">
        <v>393</v>
      </c>
      <c r="G76" s="171" t="s">
        <v>456</v>
      </c>
      <c r="H76" s="140">
        <v>80</v>
      </c>
      <c r="I76" s="158" t="str">
        <f t="shared" si="1"/>
        <v>Srebrna</v>
      </c>
      <c r="J76" s="96"/>
      <c r="K76" s="161"/>
      <c r="M76" s="137"/>
    </row>
    <row r="77" spans="2:13" s="121" customFormat="1" ht="15.75" customHeight="1" x14ac:dyDescent="0.25">
      <c r="B77" s="153">
        <v>72</v>
      </c>
      <c r="C77" s="120" t="s">
        <v>457</v>
      </c>
      <c r="D77" s="179" t="s">
        <v>373</v>
      </c>
      <c r="E77" s="175" t="s">
        <v>458</v>
      </c>
      <c r="F77" s="126" t="s">
        <v>393</v>
      </c>
      <c r="G77" s="170" t="s">
        <v>459</v>
      </c>
      <c r="H77" s="142">
        <v>80</v>
      </c>
      <c r="I77" s="160" t="str">
        <f t="shared" si="1"/>
        <v>Srebrna</v>
      </c>
      <c r="J77" s="155"/>
      <c r="K77" s="156"/>
      <c r="M77" s="138"/>
    </row>
    <row r="78" spans="2:13" s="4" customFormat="1" ht="15.75" customHeight="1" x14ac:dyDescent="0.25">
      <c r="B78" s="150">
        <v>73</v>
      </c>
      <c r="C78" s="75" t="s">
        <v>457</v>
      </c>
      <c r="D78" s="176" t="s">
        <v>373</v>
      </c>
      <c r="E78" s="174" t="s">
        <v>460</v>
      </c>
      <c r="F78" s="125" t="s">
        <v>393</v>
      </c>
      <c r="G78" s="171" t="s">
        <v>459</v>
      </c>
      <c r="H78" s="140">
        <v>84</v>
      </c>
      <c r="I78" s="158" t="str">
        <f t="shared" si="1"/>
        <v>Zlatna</v>
      </c>
      <c r="J78" s="96"/>
      <c r="K78" s="96"/>
      <c r="M78" s="137"/>
    </row>
    <row r="79" spans="2:13" s="121" customFormat="1" ht="15.75" customHeight="1" x14ac:dyDescent="0.25">
      <c r="B79" s="153">
        <v>74</v>
      </c>
      <c r="C79" s="120" t="s">
        <v>461</v>
      </c>
      <c r="D79" s="179" t="s">
        <v>408</v>
      </c>
      <c r="E79" s="175" t="s">
        <v>460</v>
      </c>
      <c r="F79" s="126" t="s">
        <v>394</v>
      </c>
      <c r="G79" s="170" t="s">
        <v>462</v>
      </c>
      <c r="H79" s="142">
        <v>80</v>
      </c>
      <c r="I79" s="160" t="str">
        <f t="shared" si="1"/>
        <v>Srebrna</v>
      </c>
      <c r="J79" s="155"/>
      <c r="K79" s="155"/>
      <c r="M79" s="138"/>
    </row>
    <row r="80" spans="2:13" s="4" customFormat="1" ht="15.75" customHeight="1" x14ac:dyDescent="0.25">
      <c r="B80" s="150">
        <v>75</v>
      </c>
      <c r="C80" s="75" t="s">
        <v>463</v>
      </c>
      <c r="D80" s="176" t="s">
        <v>464</v>
      </c>
      <c r="E80" s="174" t="s">
        <v>337</v>
      </c>
      <c r="F80" s="125" t="s">
        <v>393</v>
      </c>
      <c r="G80" s="171" t="s">
        <v>465</v>
      </c>
      <c r="H80" s="140">
        <v>80</v>
      </c>
      <c r="I80" s="158" t="str">
        <f t="shared" si="1"/>
        <v>Srebrna</v>
      </c>
      <c r="J80" s="96"/>
      <c r="K80" s="96"/>
      <c r="M80" s="137"/>
    </row>
    <row r="81" spans="2:13" s="121" customFormat="1" ht="15.75" customHeight="1" x14ac:dyDescent="0.25">
      <c r="B81" s="153">
        <v>76</v>
      </c>
      <c r="C81" s="120" t="s">
        <v>466</v>
      </c>
      <c r="D81" s="179" t="s">
        <v>464</v>
      </c>
      <c r="E81" s="175" t="s">
        <v>323</v>
      </c>
      <c r="F81" s="126" t="s">
        <v>393</v>
      </c>
      <c r="G81" s="170" t="s">
        <v>467</v>
      </c>
      <c r="H81" s="142">
        <v>82</v>
      </c>
      <c r="I81" s="160" t="str">
        <f t="shared" si="1"/>
        <v>Zlatna</v>
      </c>
      <c r="J81" s="155"/>
      <c r="K81" s="155"/>
      <c r="M81" s="138"/>
    </row>
    <row r="82" spans="2:13" s="4" customFormat="1" ht="15.75" customHeight="1" x14ac:dyDescent="0.25">
      <c r="B82" s="150">
        <v>77</v>
      </c>
      <c r="C82" s="75" t="s">
        <v>468</v>
      </c>
      <c r="D82" s="176" t="s">
        <v>464</v>
      </c>
      <c r="E82" s="174" t="s">
        <v>323</v>
      </c>
      <c r="F82" s="125" t="s">
        <v>393</v>
      </c>
      <c r="G82" s="171" t="s">
        <v>469</v>
      </c>
      <c r="H82" s="140">
        <v>84</v>
      </c>
      <c r="I82" s="158" t="str">
        <f t="shared" si="1"/>
        <v>Zlatna</v>
      </c>
      <c r="J82" s="96"/>
      <c r="K82" s="96"/>
      <c r="M82" s="137"/>
    </row>
    <row r="83" spans="2:13" s="121" customFormat="1" ht="15.75" customHeight="1" x14ac:dyDescent="0.25">
      <c r="B83" s="153">
        <v>78</v>
      </c>
      <c r="C83" s="120" t="s">
        <v>584</v>
      </c>
      <c r="D83" s="179" t="s">
        <v>377</v>
      </c>
      <c r="E83" s="175" t="s">
        <v>326</v>
      </c>
      <c r="F83" s="126" t="s">
        <v>393</v>
      </c>
      <c r="G83" s="170" t="s">
        <v>470</v>
      </c>
      <c r="H83" s="142">
        <v>75</v>
      </c>
      <c r="I83" s="160" t="str">
        <f t="shared" si="1"/>
        <v>Srebrna</v>
      </c>
      <c r="J83" s="155"/>
      <c r="K83" s="155"/>
      <c r="M83" s="138"/>
    </row>
    <row r="84" spans="2:13" s="4" customFormat="1" ht="15.75" hidden="1" customHeight="1" x14ac:dyDescent="0.25">
      <c r="B84" s="150">
        <v>79</v>
      </c>
      <c r="C84" s="75" t="s">
        <v>585</v>
      </c>
      <c r="D84" s="176" t="s">
        <v>373</v>
      </c>
      <c r="E84" s="174" t="s">
        <v>460</v>
      </c>
      <c r="F84" s="125" t="s">
        <v>394</v>
      </c>
      <c r="G84" s="171" t="s">
        <v>471</v>
      </c>
      <c r="H84" s="140">
        <v>0</v>
      </c>
      <c r="I84" s="158" t="str">
        <f t="shared" si="1"/>
        <v>-</v>
      </c>
      <c r="J84" s="96" t="s">
        <v>819</v>
      </c>
      <c r="K84" s="161"/>
      <c r="M84" s="137"/>
    </row>
    <row r="85" spans="2:13" s="121" customFormat="1" ht="15.75" hidden="1" customHeight="1" x14ac:dyDescent="0.25">
      <c r="B85" s="153">
        <v>80</v>
      </c>
      <c r="C85" s="120" t="s">
        <v>472</v>
      </c>
      <c r="D85" s="179" t="s">
        <v>473</v>
      </c>
      <c r="E85" s="175" t="s">
        <v>323</v>
      </c>
      <c r="F85" s="126" t="s">
        <v>394</v>
      </c>
      <c r="G85" s="170" t="s">
        <v>474</v>
      </c>
      <c r="H85" s="142">
        <v>0</v>
      </c>
      <c r="I85" s="160" t="str">
        <f t="shared" si="1"/>
        <v>-</v>
      </c>
      <c r="J85" s="155" t="s">
        <v>819</v>
      </c>
      <c r="K85" s="155"/>
      <c r="M85" s="138"/>
    </row>
    <row r="86" spans="2:13" s="4" customFormat="1" ht="15.75" customHeight="1" x14ac:dyDescent="0.25">
      <c r="B86" s="150">
        <v>81</v>
      </c>
      <c r="C86" s="75" t="s">
        <v>475</v>
      </c>
      <c r="D86" s="176" t="s">
        <v>476</v>
      </c>
      <c r="E86" s="174" t="s">
        <v>460</v>
      </c>
      <c r="F86" s="125" t="s">
        <v>394</v>
      </c>
      <c r="G86" s="171" t="s">
        <v>477</v>
      </c>
      <c r="H86" s="140">
        <v>83</v>
      </c>
      <c r="I86" s="158" t="str">
        <f t="shared" si="1"/>
        <v>Zlatna</v>
      </c>
      <c r="J86" s="96"/>
      <c r="K86" s="161"/>
      <c r="M86" s="137"/>
    </row>
    <row r="87" spans="2:13" s="121" customFormat="1" ht="15.75" customHeight="1" x14ac:dyDescent="0.25">
      <c r="B87" s="153">
        <v>82</v>
      </c>
      <c r="C87" s="120" t="s">
        <v>478</v>
      </c>
      <c r="D87" s="179" t="s">
        <v>373</v>
      </c>
      <c r="E87" s="175" t="s">
        <v>479</v>
      </c>
      <c r="F87" s="126" t="s">
        <v>393</v>
      </c>
      <c r="G87" s="170" t="s">
        <v>480</v>
      </c>
      <c r="H87" s="142">
        <v>75</v>
      </c>
      <c r="I87" s="160" t="str">
        <f t="shared" si="1"/>
        <v>Srebrna</v>
      </c>
      <c r="J87" s="155"/>
      <c r="K87" s="155"/>
      <c r="M87" s="138"/>
    </row>
    <row r="88" spans="2:13" s="4" customFormat="1" ht="15.75" customHeight="1" x14ac:dyDescent="0.25">
      <c r="B88" s="150">
        <v>83</v>
      </c>
      <c r="C88" s="75" t="s">
        <v>478</v>
      </c>
      <c r="D88" s="176" t="s">
        <v>373</v>
      </c>
      <c r="E88" s="174" t="s">
        <v>460</v>
      </c>
      <c r="F88" s="125" t="s">
        <v>394</v>
      </c>
      <c r="G88" s="171" t="s">
        <v>480</v>
      </c>
      <c r="H88" s="140">
        <v>78</v>
      </c>
      <c r="I88" s="158" t="str">
        <f t="shared" si="1"/>
        <v>Srebrna</v>
      </c>
      <c r="J88" s="96"/>
      <c r="K88" s="96"/>
      <c r="M88" s="137"/>
    </row>
    <row r="89" spans="2:13" s="121" customFormat="1" ht="15.75" customHeight="1" x14ac:dyDescent="0.25">
      <c r="B89" s="153">
        <v>84</v>
      </c>
      <c r="C89" s="120" t="s">
        <v>481</v>
      </c>
      <c r="D89" s="179" t="s">
        <v>482</v>
      </c>
      <c r="E89" s="175" t="s">
        <v>323</v>
      </c>
      <c r="F89" s="126" t="s">
        <v>393</v>
      </c>
      <c r="G89" s="170" t="s">
        <v>483</v>
      </c>
      <c r="H89" s="142">
        <v>82</v>
      </c>
      <c r="I89" s="160" t="str">
        <f t="shared" si="1"/>
        <v>Zlatna</v>
      </c>
      <c r="J89" s="155"/>
      <c r="K89" s="156"/>
      <c r="M89" s="138"/>
    </row>
    <row r="90" spans="2:13" s="4" customFormat="1" ht="15.75" customHeight="1" x14ac:dyDescent="0.25">
      <c r="B90" s="150">
        <v>85</v>
      </c>
      <c r="C90" s="75" t="s">
        <v>484</v>
      </c>
      <c r="D90" s="176" t="s">
        <v>485</v>
      </c>
      <c r="E90" s="174" t="s">
        <v>460</v>
      </c>
      <c r="F90" s="125" t="s">
        <v>393</v>
      </c>
      <c r="G90" s="171" t="s">
        <v>486</v>
      </c>
      <c r="H90" s="131">
        <v>80</v>
      </c>
      <c r="I90" s="152" t="str">
        <f t="shared" si="1"/>
        <v>Srebrna</v>
      </c>
      <c r="J90" s="96"/>
      <c r="K90" s="96"/>
      <c r="M90" s="137"/>
    </row>
    <row r="91" spans="2:13" s="121" customFormat="1" ht="15.75" customHeight="1" x14ac:dyDescent="0.25">
      <c r="B91" s="153">
        <v>86</v>
      </c>
      <c r="C91" s="120" t="s">
        <v>487</v>
      </c>
      <c r="D91" s="179" t="s">
        <v>485</v>
      </c>
      <c r="E91" s="175" t="s">
        <v>460</v>
      </c>
      <c r="F91" s="126" t="s">
        <v>393</v>
      </c>
      <c r="G91" s="170" t="s">
        <v>486</v>
      </c>
      <c r="H91" s="130">
        <v>82</v>
      </c>
      <c r="I91" s="154" t="str">
        <f t="shared" si="1"/>
        <v>Zlatna</v>
      </c>
      <c r="J91" s="155"/>
      <c r="K91" s="156"/>
      <c r="M91" s="138"/>
    </row>
    <row r="92" spans="2:13" s="4" customFormat="1" ht="15.75" customHeight="1" x14ac:dyDescent="0.25">
      <c r="B92" s="150">
        <v>87</v>
      </c>
      <c r="C92" s="75" t="s">
        <v>487</v>
      </c>
      <c r="D92" s="176" t="s">
        <v>485</v>
      </c>
      <c r="E92" s="174" t="s">
        <v>323</v>
      </c>
      <c r="F92" s="125" t="s">
        <v>393</v>
      </c>
      <c r="G92" s="171" t="s">
        <v>486</v>
      </c>
      <c r="H92" s="131">
        <v>82</v>
      </c>
      <c r="I92" s="152" t="str">
        <f t="shared" si="1"/>
        <v>Zlatna</v>
      </c>
      <c r="J92" s="96"/>
      <c r="K92" s="96"/>
      <c r="M92" s="137"/>
    </row>
    <row r="93" spans="2:13" s="121" customFormat="1" ht="15.75" customHeight="1" x14ac:dyDescent="0.25">
      <c r="B93" s="153">
        <v>88</v>
      </c>
      <c r="C93" s="120" t="s">
        <v>487</v>
      </c>
      <c r="D93" s="179" t="s">
        <v>485</v>
      </c>
      <c r="E93" s="175" t="s">
        <v>488</v>
      </c>
      <c r="F93" s="126" t="s">
        <v>394</v>
      </c>
      <c r="G93" s="170" t="s">
        <v>486</v>
      </c>
      <c r="H93" s="130">
        <v>80</v>
      </c>
      <c r="I93" s="154" t="str">
        <f t="shared" si="1"/>
        <v>Srebrna</v>
      </c>
      <c r="J93" s="155"/>
      <c r="K93" s="155"/>
      <c r="M93" s="138"/>
    </row>
    <row r="94" spans="2:13" s="4" customFormat="1" ht="15.75" hidden="1" customHeight="1" x14ac:dyDescent="0.25">
      <c r="B94" s="150">
        <v>89</v>
      </c>
      <c r="C94" s="75" t="s">
        <v>489</v>
      </c>
      <c r="D94" s="176" t="s">
        <v>490</v>
      </c>
      <c r="E94" s="174" t="s">
        <v>491</v>
      </c>
      <c r="F94" s="125" t="s">
        <v>394</v>
      </c>
      <c r="G94" s="171" t="s">
        <v>492</v>
      </c>
      <c r="H94" s="131">
        <v>0</v>
      </c>
      <c r="I94" s="152" t="str">
        <f t="shared" si="1"/>
        <v>-</v>
      </c>
      <c r="J94" s="96" t="s">
        <v>820</v>
      </c>
      <c r="K94" s="96"/>
      <c r="M94" s="137"/>
    </row>
    <row r="95" spans="2:13" s="121" customFormat="1" ht="15.75" customHeight="1" x14ac:dyDescent="0.25">
      <c r="B95" s="153">
        <v>90</v>
      </c>
      <c r="C95" s="120" t="s">
        <v>493</v>
      </c>
      <c r="D95" s="179" t="s">
        <v>494</v>
      </c>
      <c r="E95" s="175" t="s">
        <v>496</v>
      </c>
      <c r="F95" s="126" t="s">
        <v>394</v>
      </c>
      <c r="G95" s="170" t="s">
        <v>497</v>
      </c>
      <c r="H95" s="130">
        <v>78</v>
      </c>
      <c r="I95" s="154" t="str">
        <f t="shared" si="1"/>
        <v>Srebrna</v>
      </c>
      <c r="J95" s="155"/>
      <c r="K95" s="155"/>
      <c r="M95" s="138"/>
    </row>
    <row r="96" spans="2:13" s="4" customFormat="1" ht="15.75" customHeight="1" x14ac:dyDescent="0.25">
      <c r="B96" s="150">
        <v>91</v>
      </c>
      <c r="C96" s="75" t="s">
        <v>493</v>
      </c>
      <c r="D96" s="176" t="s">
        <v>494</v>
      </c>
      <c r="E96" s="174" t="s">
        <v>495</v>
      </c>
      <c r="F96" s="125" t="s">
        <v>394</v>
      </c>
      <c r="G96" s="171" t="s">
        <v>497</v>
      </c>
      <c r="H96" s="131">
        <v>78</v>
      </c>
      <c r="I96" s="152" t="str">
        <f t="shared" si="1"/>
        <v>Srebrna</v>
      </c>
      <c r="J96" s="96"/>
      <c r="K96" s="96"/>
      <c r="M96" s="137"/>
    </row>
    <row r="97" spans="2:13" s="121" customFormat="1" ht="15.75" hidden="1" customHeight="1" x14ac:dyDescent="0.25">
      <c r="B97" s="153">
        <v>92</v>
      </c>
      <c r="C97" s="120" t="s">
        <v>498</v>
      </c>
      <c r="D97" s="179" t="s">
        <v>381</v>
      </c>
      <c r="E97" s="175" t="s">
        <v>499</v>
      </c>
      <c r="F97" s="126" t="s">
        <v>393</v>
      </c>
      <c r="G97" s="170" t="s">
        <v>500</v>
      </c>
      <c r="H97" s="130">
        <v>17</v>
      </c>
      <c r="I97" s="154" t="str">
        <f t="shared" si="1"/>
        <v>-</v>
      </c>
      <c r="J97" s="155" t="s">
        <v>820</v>
      </c>
      <c r="K97" s="155"/>
      <c r="M97" s="138"/>
    </row>
    <row r="98" spans="2:13" s="4" customFormat="1" ht="15.75" customHeight="1" x14ac:dyDescent="0.25">
      <c r="B98" s="150">
        <v>93</v>
      </c>
      <c r="C98" s="75" t="s">
        <v>501</v>
      </c>
      <c r="D98" s="176" t="s">
        <v>424</v>
      </c>
      <c r="E98" s="174" t="s">
        <v>330</v>
      </c>
      <c r="F98" s="125" t="s">
        <v>393</v>
      </c>
      <c r="G98" s="171" t="s">
        <v>504</v>
      </c>
      <c r="H98" s="140">
        <v>84</v>
      </c>
      <c r="I98" s="158" t="str">
        <f t="shared" si="1"/>
        <v>Zlatna</v>
      </c>
      <c r="J98" s="96"/>
      <c r="K98" s="161"/>
      <c r="M98" s="137"/>
    </row>
    <row r="99" spans="2:13" s="121" customFormat="1" ht="15.75" customHeight="1" x14ac:dyDescent="0.25">
      <c r="B99" s="153">
        <v>94</v>
      </c>
      <c r="C99" s="120" t="s">
        <v>501</v>
      </c>
      <c r="D99" s="179" t="s">
        <v>424</v>
      </c>
      <c r="E99" s="175" t="s">
        <v>502</v>
      </c>
      <c r="F99" s="126" t="s">
        <v>394</v>
      </c>
      <c r="G99" s="170" t="s">
        <v>504</v>
      </c>
      <c r="H99" s="142">
        <v>82</v>
      </c>
      <c r="I99" s="160" t="str">
        <f t="shared" si="1"/>
        <v>Zlatna</v>
      </c>
      <c r="J99" s="155"/>
      <c r="K99" s="155"/>
      <c r="M99" s="138"/>
    </row>
    <row r="100" spans="2:13" s="4" customFormat="1" ht="15.75" hidden="1" customHeight="1" x14ac:dyDescent="0.25">
      <c r="B100" s="150">
        <v>95</v>
      </c>
      <c r="C100" s="75" t="s">
        <v>503</v>
      </c>
      <c r="D100" s="176" t="s">
        <v>424</v>
      </c>
      <c r="E100" s="174" t="s">
        <v>488</v>
      </c>
      <c r="F100" s="125" t="s">
        <v>394</v>
      </c>
      <c r="G100" s="171" t="s">
        <v>505</v>
      </c>
      <c r="H100" s="140">
        <v>0</v>
      </c>
      <c r="I100" s="158" t="str">
        <f t="shared" si="1"/>
        <v>-</v>
      </c>
      <c r="J100" s="96" t="s">
        <v>820</v>
      </c>
      <c r="K100" s="96"/>
      <c r="M100" s="137"/>
    </row>
    <row r="101" spans="2:13" s="121" customFormat="1" ht="15.75" customHeight="1" x14ac:dyDescent="0.25">
      <c r="B101" s="153">
        <v>96</v>
      </c>
      <c r="C101" s="120" t="s">
        <v>503</v>
      </c>
      <c r="D101" s="179" t="s">
        <v>424</v>
      </c>
      <c r="E101" s="175" t="s">
        <v>506</v>
      </c>
      <c r="F101" s="126" t="s">
        <v>393</v>
      </c>
      <c r="G101" s="170" t="s">
        <v>505</v>
      </c>
      <c r="H101" s="142">
        <v>84</v>
      </c>
      <c r="I101" s="160" t="str">
        <f t="shared" si="1"/>
        <v>Zlatna</v>
      </c>
      <c r="J101" s="155"/>
      <c r="K101" s="155"/>
      <c r="M101" s="138"/>
    </row>
    <row r="102" spans="2:13" s="4" customFormat="1" ht="15.75" customHeight="1" x14ac:dyDescent="0.25">
      <c r="B102" s="150">
        <v>97</v>
      </c>
      <c r="C102" s="75" t="s">
        <v>503</v>
      </c>
      <c r="D102" s="176" t="s">
        <v>424</v>
      </c>
      <c r="E102" s="174" t="s">
        <v>442</v>
      </c>
      <c r="F102" s="125" t="s">
        <v>393</v>
      </c>
      <c r="G102" s="171" t="s">
        <v>505</v>
      </c>
      <c r="H102" s="140">
        <v>78</v>
      </c>
      <c r="I102" s="158" t="str">
        <f t="shared" si="1"/>
        <v>Srebrna</v>
      </c>
      <c r="J102" s="96"/>
      <c r="K102" s="96"/>
      <c r="M102" s="137"/>
    </row>
    <row r="103" spans="2:13" s="121" customFormat="1" ht="15.75" customHeight="1" x14ac:dyDescent="0.25">
      <c r="B103" s="153">
        <v>98</v>
      </c>
      <c r="C103" s="120" t="s">
        <v>507</v>
      </c>
      <c r="D103" s="179" t="s">
        <v>508</v>
      </c>
      <c r="E103" s="175" t="s">
        <v>509</v>
      </c>
      <c r="F103" s="126" t="s">
        <v>394</v>
      </c>
      <c r="G103" s="170" t="s">
        <v>510</v>
      </c>
      <c r="H103" s="130">
        <v>65</v>
      </c>
      <c r="I103" s="154" t="str">
        <f t="shared" si="1"/>
        <v>Priznanje</v>
      </c>
      <c r="J103" s="155"/>
      <c r="K103" s="155"/>
      <c r="M103" s="138"/>
    </row>
    <row r="104" spans="2:13" s="4" customFormat="1" ht="15.75" customHeight="1" x14ac:dyDescent="0.25">
      <c r="B104" s="150">
        <v>99</v>
      </c>
      <c r="C104" s="75" t="s">
        <v>511</v>
      </c>
      <c r="D104" s="176" t="s">
        <v>508</v>
      </c>
      <c r="E104" s="174" t="s">
        <v>331</v>
      </c>
      <c r="F104" s="125" t="s">
        <v>393</v>
      </c>
      <c r="G104" s="171" t="s">
        <v>512</v>
      </c>
      <c r="H104" s="132">
        <v>84</v>
      </c>
      <c r="I104" s="152" t="str">
        <f t="shared" si="1"/>
        <v>Zlatna</v>
      </c>
      <c r="J104" s="96"/>
      <c r="K104" s="96"/>
      <c r="M104" s="137"/>
    </row>
    <row r="105" spans="2:13" s="121" customFormat="1" ht="15.75" customHeight="1" x14ac:dyDescent="0.25">
      <c r="B105" s="153">
        <v>100</v>
      </c>
      <c r="C105" s="120" t="s">
        <v>513</v>
      </c>
      <c r="D105" s="179" t="s">
        <v>421</v>
      </c>
      <c r="E105" s="175" t="s">
        <v>333</v>
      </c>
      <c r="F105" s="126" t="s">
        <v>394</v>
      </c>
      <c r="G105" s="170" t="s">
        <v>514</v>
      </c>
      <c r="H105" s="130">
        <v>83</v>
      </c>
      <c r="I105" s="154" t="str">
        <f t="shared" si="1"/>
        <v>Zlatna</v>
      </c>
      <c r="J105" s="155"/>
      <c r="K105" s="156"/>
      <c r="M105" s="138"/>
    </row>
    <row r="106" spans="2:13" s="4" customFormat="1" ht="15.75" customHeight="1" x14ac:dyDescent="0.25">
      <c r="B106" s="150">
        <v>101</v>
      </c>
      <c r="C106" s="75" t="s">
        <v>515</v>
      </c>
      <c r="D106" s="176" t="s">
        <v>373</v>
      </c>
      <c r="E106" s="174" t="s">
        <v>333</v>
      </c>
      <c r="F106" s="125" t="s">
        <v>393</v>
      </c>
      <c r="G106" s="171" t="s">
        <v>538</v>
      </c>
      <c r="H106" s="131">
        <v>84</v>
      </c>
      <c r="I106" s="152" t="str">
        <f t="shared" si="1"/>
        <v>Zlatna</v>
      </c>
      <c r="J106" s="96"/>
      <c r="K106" s="96"/>
      <c r="M106" s="137"/>
    </row>
    <row r="107" spans="2:13" s="121" customFormat="1" ht="15.75" customHeight="1" x14ac:dyDescent="0.25">
      <c r="B107" s="153">
        <v>102</v>
      </c>
      <c r="C107" s="120" t="s">
        <v>516</v>
      </c>
      <c r="D107" s="179" t="s">
        <v>381</v>
      </c>
      <c r="E107" s="175" t="s">
        <v>323</v>
      </c>
      <c r="F107" s="126" t="s">
        <v>393</v>
      </c>
      <c r="G107" s="170" t="s">
        <v>517</v>
      </c>
      <c r="H107" s="130">
        <v>73</v>
      </c>
      <c r="I107" s="154" t="str">
        <f t="shared" si="1"/>
        <v>Brončana</v>
      </c>
      <c r="J107" s="155"/>
      <c r="K107" s="155"/>
      <c r="M107" s="138"/>
    </row>
    <row r="108" spans="2:13" s="4" customFormat="1" ht="15.75" customHeight="1" x14ac:dyDescent="0.25">
      <c r="B108" s="150">
        <v>103</v>
      </c>
      <c r="C108" s="75" t="s">
        <v>518</v>
      </c>
      <c r="D108" s="176" t="s">
        <v>381</v>
      </c>
      <c r="E108" s="174" t="s">
        <v>323</v>
      </c>
      <c r="F108" s="125" t="s">
        <v>393</v>
      </c>
      <c r="G108" s="171" t="s">
        <v>519</v>
      </c>
      <c r="H108" s="131">
        <v>80</v>
      </c>
      <c r="I108" s="152" t="str">
        <f t="shared" si="1"/>
        <v>Srebrna</v>
      </c>
      <c r="J108" s="96"/>
      <c r="K108" s="96"/>
      <c r="M108" s="137"/>
    </row>
    <row r="109" spans="2:13" s="121" customFormat="1" ht="15.75" customHeight="1" x14ac:dyDescent="0.25">
      <c r="B109" s="153">
        <v>104</v>
      </c>
      <c r="C109" s="120" t="s">
        <v>520</v>
      </c>
      <c r="D109" s="179" t="s">
        <v>436</v>
      </c>
      <c r="E109" s="175" t="s">
        <v>326</v>
      </c>
      <c r="F109" s="126" t="s">
        <v>393</v>
      </c>
      <c r="G109" s="170" t="s">
        <v>521</v>
      </c>
      <c r="H109" s="130">
        <v>79</v>
      </c>
      <c r="I109" s="154" t="str">
        <f t="shared" si="1"/>
        <v>Srebrna</v>
      </c>
      <c r="J109" s="155"/>
      <c r="K109" s="155"/>
      <c r="M109" s="138"/>
    </row>
    <row r="110" spans="2:13" s="4" customFormat="1" ht="15.75" customHeight="1" x14ac:dyDescent="0.25">
      <c r="B110" s="150">
        <v>105</v>
      </c>
      <c r="C110" s="75" t="s">
        <v>520</v>
      </c>
      <c r="D110" s="176" t="s">
        <v>436</v>
      </c>
      <c r="E110" s="174" t="s">
        <v>333</v>
      </c>
      <c r="F110" s="125" t="s">
        <v>393</v>
      </c>
      <c r="G110" s="171" t="s">
        <v>521</v>
      </c>
      <c r="H110" s="140">
        <v>78</v>
      </c>
      <c r="I110" s="158" t="str">
        <f t="shared" si="1"/>
        <v>Srebrna</v>
      </c>
      <c r="J110" s="96"/>
      <c r="K110" s="96"/>
      <c r="M110" s="137"/>
    </row>
    <row r="111" spans="2:13" s="121" customFormat="1" ht="15.75" customHeight="1" x14ac:dyDescent="0.25">
      <c r="B111" s="153">
        <v>106</v>
      </c>
      <c r="C111" s="120" t="s">
        <v>520</v>
      </c>
      <c r="D111" s="179" t="s">
        <v>436</v>
      </c>
      <c r="E111" s="175" t="s">
        <v>323</v>
      </c>
      <c r="F111" s="126" t="s">
        <v>393</v>
      </c>
      <c r="G111" s="170" t="s">
        <v>521</v>
      </c>
      <c r="H111" s="142">
        <v>73</v>
      </c>
      <c r="I111" s="160" t="str">
        <f t="shared" si="1"/>
        <v>Brončana</v>
      </c>
      <c r="J111" s="155"/>
      <c r="K111" s="155"/>
      <c r="M111" s="138"/>
    </row>
    <row r="112" spans="2:13" s="4" customFormat="1" ht="15.75" customHeight="1" x14ac:dyDescent="0.25">
      <c r="B112" s="150">
        <v>107</v>
      </c>
      <c r="C112" s="75" t="s">
        <v>522</v>
      </c>
      <c r="D112" s="176" t="s">
        <v>377</v>
      </c>
      <c r="E112" s="174" t="s">
        <v>333</v>
      </c>
      <c r="F112" s="125" t="s">
        <v>393</v>
      </c>
      <c r="G112" s="171" t="s">
        <v>523</v>
      </c>
      <c r="H112" s="140">
        <v>82</v>
      </c>
      <c r="I112" s="158" t="str">
        <f t="shared" si="1"/>
        <v>Zlatna</v>
      </c>
      <c r="J112" s="96"/>
      <c r="K112" s="96"/>
      <c r="M112" s="137"/>
    </row>
    <row r="113" spans="2:13" s="121" customFormat="1" ht="15.75" customHeight="1" x14ac:dyDescent="0.25">
      <c r="B113" s="153">
        <v>108</v>
      </c>
      <c r="C113" s="120" t="s">
        <v>524</v>
      </c>
      <c r="D113" s="179" t="s">
        <v>384</v>
      </c>
      <c r="E113" s="175" t="s">
        <v>333</v>
      </c>
      <c r="F113" s="126" t="s">
        <v>393</v>
      </c>
      <c r="G113" s="170" t="s">
        <v>525</v>
      </c>
      <c r="H113" s="142">
        <v>80</v>
      </c>
      <c r="I113" s="160" t="str">
        <f t="shared" si="1"/>
        <v>Srebrna</v>
      </c>
      <c r="J113" s="155"/>
      <c r="K113" s="155"/>
      <c r="M113" s="138"/>
    </row>
    <row r="114" spans="2:13" s="4" customFormat="1" ht="15.75" customHeight="1" x14ac:dyDescent="0.25">
      <c r="B114" s="150">
        <v>109</v>
      </c>
      <c r="C114" s="75" t="s">
        <v>526</v>
      </c>
      <c r="D114" s="176" t="s">
        <v>527</v>
      </c>
      <c r="E114" s="174" t="s">
        <v>323</v>
      </c>
      <c r="F114" s="125" t="s">
        <v>393</v>
      </c>
      <c r="G114" s="171" t="s">
        <v>528</v>
      </c>
      <c r="H114" s="140">
        <v>73</v>
      </c>
      <c r="I114" s="158" t="str">
        <f t="shared" si="1"/>
        <v>Brončana</v>
      </c>
      <c r="J114" s="96"/>
      <c r="K114" s="96"/>
      <c r="M114" s="137"/>
    </row>
    <row r="115" spans="2:13" s="121" customFormat="1" ht="15.75" customHeight="1" x14ac:dyDescent="0.25">
      <c r="B115" s="153">
        <v>110</v>
      </c>
      <c r="C115" s="120" t="s">
        <v>529</v>
      </c>
      <c r="D115" s="179" t="s">
        <v>377</v>
      </c>
      <c r="E115" s="175" t="s">
        <v>333</v>
      </c>
      <c r="F115" s="126" t="s">
        <v>393</v>
      </c>
      <c r="G115" s="170" t="s">
        <v>530</v>
      </c>
      <c r="H115" s="142">
        <v>82</v>
      </c>
      <c r="I115" s="160" t="str">
        <f t="shared" si="1"/>
        <v>Zlatna</v>
      </c>
      <c r="J115" s="155"/>
      <c r="K115" s="155"/>
      <c r="M115" s="138"/>
    </row>
    <row r="116" spans="2:13" s="4" customFormat="1" ht="15.75" customHeight="1" x14ac:dyDescent="0.25">
      <c r="B116" s="150">
        <v>111</v>
      </c>
      <c r="C116" s="75" t="s">
        <v>531</v>
      </c>
      <c r="D116" s="176" t="s">
        <v>377</v>
      </c>
      <c r="E116" s="174" t="s">
        <v>370</v>
      </c>
      <c r="F116" s="125" t="s">
        <v>427</v>
      </c>
      <c r="G116" s="171" t="s">
        <v>532</v>
      </c>
      <c r="H116" s="140">
        <v>73</v>
      </c>
      <c r="I116" s="158" t="str">
        <f t="shared" si="1"/>
        <v>Brončana</v>
      </c>
      <c r="J116" s="96"/>
      <c r="K116" s="96"/>
      <c r="M116" s="137"/>
    </row>
    <row r="117" spans="2:13" s="121" customFormat="1" ht="15.75" customHeight="1" x14ac:dyDescent="0.25">
      <c r="B117" s="153">
        <v>112</v>
      </c>
      <c r="C117" s="120" t="s">
        <v>534</v>
      </c>
      <c r="D117" s="179" t="s">
        <v>533</v>
      </c>
      <c r="E117" s="175" t="s">
        <v>323</v>
      </c>
      <c r="F117" s="126" t="s">
        <v>393</v>
      </c>
      <c r="G117" s="170" t="s">
        <v>535</v>
      </c>
      <c r="H117" s="142">
        <v>80</v>
      </c>
      <c r="I117" s="160" t="str">
        <f t="shared" si="1"/>
        <v>Srebrna</v>
      </c>
      <c r="J117" s="155"/>
      <c r="K117" s="155"/>
      <c r="M117" s="138"/>
    </row>
    <row r="118" spans="2:13" s="4" customFormat="1" ht="15.75" customHeight="1" x14ac:dyDescent="0.25">
      <c r="B118" s="150">
        <v>113</v>
      </c>
      <c r="C118" s="75" t="s">
        <v>536</v>
      </c>
      <c r="D118" s="176" t="s">
        <v>537</v>
      </c>
      <c r="E118" s="174" t="s">
        <v>333</v>
      </c>
      <c r="F118" s="125" t="s">
        <v>393</v>
      </c>
      <c r="G118" s="171" t="s">
        <v>535</v>
      </c>
      <c r="H118" s="140">
        <v>84</v>
      </c>
      <c r="I118" s="158" t="str">
        <f t="shared" si="1"/>
        <v>Zlatna</v>
      </c>
      <c r="J118" s="96"/>
      <c r="K118" s="96"/>
      <c r="M118" s="137"/>
    </row>
    <row r="119" spans="2:13" s="121" customFormat="1" ht="15.75" customHeight="1" x14ac:dyDescent="0.25">
      <c r="B119" s="153">
        <v>114</v>
      </c>
      <c r="C119" s="120" t="s">
        <v>539</v>
      </c>
      <c r="D119" s="179" t="s">
        <v>533</v>
      </c>
      <c r="E119" s="175" t="s">
        <v>323</v>
      </c>
      <c r="F119" s="126" t="s">
        <v>393</v>
      </c>
      <c r="G119" s="170" t="s">
        <v>540</v>
      </c>
      <c r="H119" s="142">
        <v>80</v>
      </c>
      <c r="I119" s="160" t="str">
        <f t="shared" si="1"/>
        <v>Srebrna</v>
      </c>
      <c r="J119" s="155"/>
      <c r="K119" s="155"/>
      <c r="M119" s="138"/>
    </row>
    <row r="120" spans="2:13" s="4" customFormat="1" ht="15.75" customHeight="1" x14ac:dyDescent="0.25">
      <c r="B120" s="150">
        <v>115</v>
      </c>
      <c r="C120" s="75" t="s">
        <v>541</v>
      </c>
      <c r="D120" s="176" t="s">
        <v>533</v>
      </c>
      <c r="E120" s="174" t="s">
        <v>333</v>
      </c>
      <c r="F120" s="125" t="s">
        <v>393</v>
      </c>
      <c r="G120" s="171" t="s">
        <v>540</v>
      </c>
      <c r="H120" s="140">
        <v>84</v>
      </c>
      <c r="I120" s="158" t="str">
        <f t="shared" si="1"/>
        <v>Zlatna</v>
      </c>
      <c r="J120" s="96"/>
      <c r="K120" s="96"/>
      <c r="M120" s="137"/>
    </row>
    <row r="121" spans="2:13" s="121" customFormat="1" ht="15.75" customHeight="1" x14ac:dyDescent="0.25">
      <c r="B121" s="153">
        <v>116</v>
      </c>
      <c r="C121" s="120" t="s">
        <v>542</v>
      </c>
      <c r="D121" s="179" t="s">
        <v>543</v>
      </c>
      <c r="E121" s="175" t="s">
        <v>338</v>
      </c>
      <c r="F121" s="126" t="s">
        <v>393</v>
      </c>
      <c r="G121" s="170" t="s">
        <v>544</v>
      </c>
      <c r="H121" s="142">
        <v>79</v>
      </c>
      <c r="I121" s="160" t="str">
        <f t="shared" si="1"/>
        <v>Srebrna</v>
      </c>
      <c r="J121" s="155"/>
      <c r="K121" s="155"/>
      <c r="M121" s="138"/>
    </row>
    <row r="122" spans="2:13" s="4" customFormat="1" ht="15.75" customHeight="1" x14ac:dyDescent="0.25">
      <c r="B122" s="150">
        <v>117</v>
      </c>
      <c r="C122" s="75" t="s">
        <v>542</v>
      </c>
      <c r="D122" s="176" t="s">
        <v>543</v>
      </c>
      <c r="E122" s="174" t="s">
        <v>323</v>
      </c>
      <c r="F122" s="125" t="s">
        <v>393</v>
      </c>
      <c r="G122" s="171" t="s">
        <v>544</v>
      </c>
      <c r="H122" s="140">
        <v>75</v>
      </c>
      <c r="I122" s="158" t="str">
        <f t="shared" si="1"/>
        <v>Srebrna</v>
      </c>
      <c r="J122" s="96"/>
      <c r="K122" s="96"/>
      <c r="M122" s="137"/>
    </row>
    <row r="123" spans="2:13" s="121" customFormat="1" ht="15.75" customHeight="1" x14ac:dyDescent="0.25">
      <c r="B123" s="153">
        <v>118</v>
      </c>
      <c r="C123" s="120" t="s">
        <v>545</v>
      </c>
      <c r="D123" s="179" t="s">
        <v>543</v>
      </c>
      <c r="E123" s="175" t="s">
        <v>358</v>
      </c>
      <c r="F123" s="126" t="s">
        <v>394</v>
      </c>
      <c r="G123" s="170" t="s">
        <v>546</v>
      </c>
      <c r="H123" s="142">
        <v>78</v>
      </c>
      <c r="I123" s="160" t="str">
        <f t="shared" si="1"/>
        <v>Srebrna</v>
      </c>
      <c r="J123" s="155"/>
      <c r="K123" s="155"/>
      <c r="M123" s="138"/>
    </row>
    <row r="124" spans="2:13" s="4" customFormat="1" ht="15.75" customHeight="1" x14ac:dyDescent="0.25">
      <c r="B124" s="150">
        <v>119</v>
      </c>
      <c r="C124" s="75" t="s">
        <v>545</v>
      </c>
      <c r="D124" s="176" t="s">
        <v>543</v>
      </c>
      <c r="E124" s="174" t="s">
        <v>338</v>
      </c>
      <c r="F124" s="125" t="s">
        <v>394</v>
      </c>
      <c r="G124" s="171" t="s">
        <v>546</v>
      </c>
      <c r="H124" s="140">
        <v>76</v>
      </c>
      <c r="I124" s="158" t="str">
        <f t="shared" si="1"/>
        <v>Srebrna</v>
      </c>
      <c r="J124" s="96"/>
      <c r="K124" s="96"/>
      <c r="M124" s="137"/>
    </row>
    <row r="125" spans="2:13" s="121" customFormat="1" ht="15.75" customHeight="1" x14ac:dyDescent="0.25">
      <c r="B125" s="153">
        <v>120</v>
      </c>
      <c r="C125" s="120" t="s">
        <v>545</v>
      </c>
      <c r="D125" s="179" t="s">
        <v>543</v>
      </c>
      <c r="E125" s="175" t="s">
        <v>331</v>
      </c>
      <c r="F125" s="126" t="s">
        <v>394</v>
      </c>
      <c r="G125" s="170" t="s">
        <v>546</v>
      </c>
      <c r="H125" s="142">
        <v>65</v>
      </c>
      <c r="I125" s="160" t="str">
        <f t="shared" si="1"/>
        <v>Priznanje</v>
      </c>
      <c r="J125" s="155"/>
      <c r="K125" s="155"/>
      <c r="M125" s="138"/>
    </row>
    <row r="126" spans="2:13" s="4" customFormat="1" ht="15.75" hidden="1" customHeight="1" x14ac:dyDescent="0.25">
      <c r="B126" s="150">
        <v>121</v>
      </c>
      <c r="C126" s="75" t="s">
        <v>545</v>
      </c>
      <c r="D126" s="176" t="s">
        <v>543</v>
      </c>
      <c r="E126" s="174" t="s">
        <v>323</v>
      </c>
      <c r="F126" s="125" t="s">
        <v>394</v>
      </c>
      <c r="G126" s="171" t="s">
        <v>546</v>
      </c>
      <c r="H126" s="140">
        <v>0</v>
      </c>
      <c r="I126" s="158" t="str">
        <f t="shared" si="1"/>
        <v>-</v>
      </c>
      <c r="J126" s="96" t="s">
        <v>823</v>
      </c>
      <c r="K126" s="96"/>
      <c r="M126" s="137"/>
    </row>
    <row r="127" spans="2:13" s="121" customFormat="1" ht="15.75" customHeight="1" x14ac:dyDescent="0.25">
      <c r="B127" s="153">
        <v>122</v>
      </c>
      <c r="C127" s="120" t="s">
        <v>545</v>
      </c>
      <c r="D127" s="179" t="s">
        <v>543</v>
      </c>
      <c r="E127" s="175" t="s">
        <v>333</v>
      </c>
      <c r="F127" s="126" t="s">
        <v>547</v>
      </c>
      <c r="G127" s="170" t="s">
        <v>546</v>
      </c>
      <c r="H127" s="133">
        <v>79</v>
      </c>
      <c r="I127" s="154" t="str">
        <f t="shared" si="1"/>
        <v>Srebrna</v>
      </c>
      <c r="J127" s="155"/>
      <c r="K127" s="155"/>
      <c r="M127" s="138"/>
    </row>
    <row r="128" spans="2:13" s="4" customFormat="1" ht="15.75" hidden="1" customHeight="1" x14ac:dyDescent="0.25">
      <c r="B128" s="150">
        <v>123</v>
      </c>
      <c r="C128" s="75" t="s">
        <v>545</v>
      </c>
      <c r="D128" s="176" t="s">
        <v>543</v>
      </c>
      <c r="E128" s="174" t="s">
        <v>548</v>
      </c>
      <c r="F128" s="125" t="s">
        <v>547</v>
      </c>
      <c r="G128" s="171" t="s">
        <v>546</v>
      </c>
      <c r="H128" s="131">
        <v>17</v>
      </c>
      <c r="I128" s="152" t="str">
        <f t="shared" si="1"/>
        <v>-</v>
      </c>
      <c r="J128" s="96" t="s">
        <v>820</v>
      </c>
      <c r="K128" s="96"/>
      <c r="M128" s="137"/>
    </row>
    <row r="129" spans="2:13" s="121" customFormat="1" ht="15.75" customHeight="1" x14ac:dyDescent="0.25">
      <c r="B129" s="153">
        <v>124</v>
      </c>
      <c r="C129" s="120" t="s">
        <v>549</v>
      </c>
      <c r="D129" s="179" t="s">
        <v>384</v>
      </c>
      <c r="E129" s="175" t="s">
        <v>550</v>
      </c>
      <c r="F129" s="126" t="s">
        <v>393</v>
      </c>
      <c r="G129" s="170" t="s">
        <v>551</v>
      </c>
      <c r="H129" s="130">
        <v>83</v>
      </c>
      <c r="I129" s="154" t="str">
        <f t="shared" si="1"/>
        <v>Zlatna</v>
      </c>
      <c r="J129" s="155"/>
      <c r="K129" s="155"/>
      <c r="M129" s="138"/>
    </row>
    <row r="130" spans="2:13" s="4" customFormat="1" ht="15.75" customHeight="1" x14ac:dyDescent="0.25">
      <c r="B130" s="150">
        <v>125</v>
      </c>
      <c r="C130" s="75" t="s">
        <v>549</v>
      </c>
      <c r="D130" s="176" t="s">
        <v>384</v>
      </c>
      <c r="E130" s="174" t="s">
        <v>552</v>
      </c>
      <c r="F130" s="125" t="s">
        <v>393</v>
      </c>
      <c r="G130" s="171" t="s">
        <v>551</v>
      </c>
      <c r="H130" s="131">
        <v>65</v>
      </c>
      <c r="I130" s="152" t="str">
        <f t="shared" si="1"/>
        <v>Priznanje</v>
      </c>
      <c r="J130" s="96"/>
      <c r="K130" s="96"/>
      <c r="M130" s="137"/>
    </row>
    <row r="131" spans="2:13" s="121" customFormat="1" ht="15.75" customHeight="1" x14ac:dyDescent="0.25">
      <c r="B131" s="153">
        <v>126</v>
      </c>
      <c r="C131" s="120" t="s">
        <v>553</v>
      </c>
      <c r="D131" s="179" t="s">
        <v>384</v>
      </c>
      <c r="E131" s="175" t="s">
        <v>323</v>
      </c>
      <c r="F131" s="126" t="s">
        <v>393</v>
      </c>
      <c r="G131" s="170" t="s">
        <v>554</v>
      </c>
      <c r="H131" s="130">
        <v>80</v>
      </c>
      <c r="I131" s="154" t="str">
        <f t="shared" si="1"/>
        <v>Srebrna</v>
      </c>
      <c r="J131" s="155"/>
      <c r="K131" s="155"/>
      <c r="M131" s="138"/>
    </row>
    <row r="132" spans="2:13" s="4" customFormat="1" ht="15.75" customHeight="1" x14ac:dyDescent="0.25">
      <c r="B132" s="150">
        <v>127</v>
      </c>
      <c r="C132" s="75" t="s">
        <v>553</v>
      </c>
      <c r="D132" s="176" t="s">
        <v>384</v>
      </c>
      <c r="E132" s="174" t="s">
        <v>331</v>
      </c>
      <c r="F132" s="125" t="s">
        <v>393</v>
      </c>
      <c r="G132" s="171" t="s">
        <v>554</v>
      </c>
      <c r="H132" s="132">
        <v>78</v>
      </c>
      <c r="I132" s="152" t="str">
        <f t="shared" si="1"/>
        <v>Srebrna</v>
      </c>
      <c r="J132" s="96"/>
      <c r="K132" s="96"/>
      <c r="M132" s="137"/>
    </row>
    <row r="133" spans="2:13" s="121" customFormat="1" ht="15.75" customHeight="1" x14ac:dyDescent="0.25">
      <c r="B133" s="153">
        <v>128</v>
      </c>
      <c r="C133" s="120" t="s">
        <v>555</v>
      </c>
      <c r="D133" s="179" t="s">
        <v>373</v>
      </c>
      <c r="E133" s="175" t="s">
        <v>333</v>
      </c>
      <c r="F133" s="126" t="s">
        <v>393</v>
      </c>
      <c r="G133" s="170" t="s">
        <v>556</v>
      </c>
      <c r="H133" s="130">
        <v>80</v>
      </c>
      <c r="I133" s="154" t="str">
        <f t="shared" si="1"/>
        <v>Srebrna</v>
      </c>
      <c r="J133" s="155"/>
      <c r="K133" s="155"/>
      <c r="M133" s="138"/>
    </row>
    <row r="134" spans="2:13" s="4" customFormat="1" ht="15.75" customHeight="1" x14ac:dyDescent="0.25">
      <c r="B134" s="150">
        <v>129</v>
      </c>
      <c r="C134" s="75" t="s">
        <v>555</v>
      </c>
      <c r="D134" s="176" t="s">
        <v>373</v>
      </c>
      <c r="E134" s="174" t="s">
        <v>323</v>
      </c>
      <c r="F134" s="125" t="s">
        <v>393</v>
      </c>
      <c r="G134" s="171" t="s">
        <v>556</v>
      </c>
      <c r="H134" s="131">
        <v>80</v>
      </c>
      <c r="I134" s="152" t="str">
        <f t="shared" ref="I134:I197" si="2">IF(AND(H134="",H134&gt;0,H134&lt;60),"-",IF(AND(H134&gt;60,H134&lt;69),"Priznanje",IF(AND(H134&gt;=70,H134&lt;=74),"Brončana",IF(AND(H134&gt;=75,H134&lt;81),"Srebrna",IF(AND(H134&gt;=82,H134&lt;=89),"Zlatna",IF(AND(H134&gt;=90,H134&lt;101),"Veliko zlato","-"))))))</f>
        <v>Srebrna</v>
      </c>
      <c r="J134" s="96"/>
      <c r="K134" s="161"/>
      <c r="M134" s="137"/>
    </row>
    <row r="135" spans="2:13" s="121" customFormat="1" ht="15.75" customHeight="1" x14ac:dyDescent="0.25">
      <c r="B135" s="153">
        <v>130</v>
      </c>
      <c r="C135" s="120" t="s">
        <v>557</v>
      </c>
      <c r="D135" s="179" t="s">
        <v>381</v>
      </c>
      <c r="E135" s="175" t="s">
        <v>323</v>
      </c>
      <c r="F135" s="126" t="s">
        <v>393</v>
      </c>
      <c r="G135" s="170" t="s">
        <v>558</v>
      </c>
      <c r="H135" s="130">
        <v>82</v>
      </c>
      <c r="I135" s="154" t="str">
        <f t="shared" si="2"/>
        <v>Zlatna</v>
      </c>
      <c r="J135" s="155"/>
      <c r="K135" s="155"/>
      <c r="M135" s="138"/>
    </row>
    <row r="136" spans="2:13" s="4" customFormat="1" ht="15.75" customHeight="1" x14ac:dyDescent="0.25">
      <c r="B136" s="150">
        <v>131</v>
      </c>
      <c r="C136" s="75" t="s">
        <v>557</v>
      </c>
      <c r="D136" s="176" t="s">
        <v>381</v>
      </c>
      <c r="E136" s="174" t="s">
        <v>333</v>
      </c>
      <c r="F136" s="125" t="s">
        <v>393</v>
      </c>
      <c r="G136" s="171" t="s">
        <v>558</v>
      </c>
      <c r="H136" s="131">
        <v>83</v>
      </c>
      <c r="I136" s="152" t="str">
        <f t="shared" si="2"/>
        <v>Zlatna</v>
      </c>
      <c r="J136" s="96"/>
      <c r="K136" s="96"/>
      <c r="M136" s="137"/>
    </row>
    <row r="137" spans="2:13" s="121" customFormat="1" ht="15.75" customHeight="1" x14ac:dyDescent="0.25">
      <c r="B137" s="153">
        <v>132</v>
      </c>
      <c r="C137" s="120" t="s">
        <v>561</v>
      </c>
      <c r="D137" s="179" t="s">
        <v>559</v>
      </c>
      <c r="E137" s="175" t="s">
        <v>327</v>
      </c>
      <c r="F137" s="126" t="s">
        <v>393</v>
      </c>
      <c r="G137" s="170" t="s">
        <v>560</v>
      </c>
      <c r="H137" s="130">
        <v>79</v>
      </c>
      <c r="I137" s="154" t="str">
        <f t="shared" si="2"/>
        <v>Srebrna</v>
      </c>
      <c r="J137" s="155"/>
      <c r="K137" s="155"/>
      <c r="M137" s="138"/>
    </row>
    <row r="138" spans="2:13" s="4" customFormat="1" ht="15.75" customHeight="1" x14ac:dyDescent="0.25">
      <c r="B138" s="150">
        <v>133</v>
      </c>
      <c r="C138" s="75" t="s">
        <v>561</v>
      </c>
      <c r="D138" s="176" t="s">
        <v>559</v>
      </c>
      <c r="E138" s="174" t="s">
        <v>330</v>
      </c>
      <c r="F138" s="125" t="s">
        <v>394</v>
      </c>
      <c r="G138" s="171" t="s">
        <v>560</v>
      </c>
      <c r="H138" s="131">
        <v>80</v>
      </c>
      <c r="I138" s="152" t="str">
        <f t="shared" si="2"/>
        <v>Srebrna</v>
      </c>
      <c r="J138" s="96"/>
      <c r="K138" s="96"/>
      <c r="M138" s="137"/>
    </row>
    <row r="139" spans="2:13" s="121" customFormat="1" ht="15.75" customHeight="1" x14ac:dyDescent="0.25">
      <c r="B139" s="153">
        <v>134</v>
      </c>
      <c r="C139" s="120" t="s">
        <v>561</v>
      </c>
      <c r="D139" s="179" t="s">
        <v>559</v>
      </c>
      <c r="E139" s="175" t="s">
        <v>336</v>
      </c>
      <c r="F139" s="126" t="s">
        <v>393</v>
      </c>
      <c r="G139" s="170" t="s">
        <v>560</v>
      </c>
      <c r="H139" s="130">
        <v>80</v>
      </c>
      <c r="I139" s="154" t="str">
        <f t="shared" si="2"/>
        <v>Srebrna</v>
      </c>
      <c r="J139" s="155"/>
      <c r="K139" s="155"/>
      <c r="M139" s="138"/>
    </row>
    <row r="140" spans="2:13" s="4" customFormat="1" ht="15.75" customHeight="1" x14ac:dyDescent="0.25">
      <c r="B140" s="150">
        <v>135</v>
      </c>
      <c r="C140" s="75" t="s">
        <v>562</v>
      </c>
      <c r="D140" s="176" t="s">
        <v>424</v>
      </c>
      <c r="E140" s="174" t="s">
        <v>333</v>
      </c>
      <c r="F140" s="125" t="s">
        <v>393</v>
      </c>
      <c r="G140" s="171" t="s">
        <v>563</v>
      </c>
      <c r="H140" s="131">
        <v>80</v>
      </c>
      <c r="I140" s="152" t="str">
        <f t="shared" si="2"/>
        <v>Srebrna</v>
      </c>
      <c r="J140" s="96"/>
      <c r="K140" s="96"/>
      <c r="M140" s="137"/>
    </row>
    <row r="141" spans="2:13" s="121" customFormat="1" ht="15.75" customHeight="1" x14ac:dyDescent="0.25">
      <c r="B141" s="153">
        <v>136</v>
      </c>
      <c r="C141" s="120" t="s">
        <v>562</v>
      </c>
      <c r="D141" s="179" t="s">
        <v>424</v>
      </c>
      <c r="E141" s="175" t="s">
        <v>334</v>
      </c>
      <c r="F141" s="126" t="s">
        <v>393</v>
      </c>
      <c r="G141" s="170" t="s">
        <v>563</v>
      </c>
      <c r="H141" s="130">
        <v>70</v>
      </c>
      <c r="I141" s="154" t="str">
        <f t="shared" si="2"/>
        <v>Brončana</v>
      </c>
      <c r="J141" s="155"/>
      <c r="K141" s="155"/>
      <c r="M141" s="138"/>
    </row>
    <row r="142" spans="2:13" s="4" customFormat="1" ht="15.75" customHeight="1" x14ac:dyDescent="0.25">
      <c r="B142" s="150">
        <v>137</v>
      </c>
      <c r="C142" s="75" t="s">
        <v>564</v>
      </c>
      <c r="D142" s="176" t="s">
        <v>373</v>
      </c>
      <c r="E142" s="174" t="s">
        <v>337</v>
      </c>
      <c r="F142" s="125" t="s">
        <v>393</v>
      </c>
      <c r="G142" s="171" t="s">
        <v>565</v>
      </c>
      <c r="H142" s="140">
        <v>76</v>
      </c>
      <c r="I142" s="158" t="str">
        <f t="shared" si="2"/>
        <v>Srebrna</v>
      </c>
      <c r="J142" s="96"/>
      <c r="K142" s="96"/>
      <c r="M142" s="137"/>
    </row>
    <row r="143" spans="2:13" s="121" customFormat="1" ht="15.75" customHeight="1" x14ac:dyDescent="0.25">
      <c r="B143" s="153">
        <v>138</v>
      </c>
      <c r="C143" s="120" t="s">
        <v>564</v>
      </c>
      <c r="D143" s="179" t="s">
        <v>373</v>
      </c>
      <c r="E143" s="175" t="s">
        <v>331</v>
      </c>
      <c r="F143" s="126" t="s">
        <v>393</v>
      </c>
      <c r="G143" s="170" t="s">
        <v>565</v>
      </c>
      <c r="H143" s="142">
        <v>78</v>
      </c>
      <c r="I143" s="160" t="str">
        <f t="shared" si="2"/>
        <v>Srebrna</v>
      </c>
      <c r="J143" s="155"/>
      <c r="K143" s="155"/>
      <c r="M143" s="138"/>
    </row>
    <row r="144" spans="2:13" s="4" customFormat="1" ht="15.75" customHeight="1" x14ac:dyDescent="0.25">
      <c r="B144" s="150">
        <v>139</v>
      </c>
      <c r="C144" s="75" t="s">
        <v>564</v>
      </c>
      <c r="D144" s="176" t="s">
        <v>373</v>
      </c>
      <c r="E144" s="174" t="s">
        <v>323</v>
      </c>
      <c r="F144" s="125" t="s">
        <v>393</v>
      </c>
      <c r="G144" s="171" t="s">
        <v>565</v>
      </c>
      <c r="H144" s="140">
        <v>84</v>
      </c>
      <c r="I144" s="158" t="str">
        <f t="shared" si="2"/>
        <v>Zlatna</v>
      </c>
      <c r="J144" s="96"/>
      <c r="K144" s="96"/>
      <c r="M144" s="137"/>
    </row>
    <row r="145" spans="2:13" s="121" customFormat="1" ht="15.75" customHeight="1" x14ac:dyDescent="0.25">
      <c r="B145" s="153">
        <v>140</v>
      </c>
      <c r="C145" s="120" t="s">
        <v>566</v>
      </c>
      <c r="D145" s="179" t="s">
        <v>424</v>
      </c>
      <c r="E145" s="175" t="s">
        <v>323</v>
      </c>
      <c r="F145" s="126" t="s">
        <v>393</v>
      </c>
      <c r="G145" s="170" t="s">
        <v>567</v>
      </c>
      <c r="H145" s="142">
        <v>83</v>
      </c>
      <c r="I145" s="160" t="str">
        <f t="shared" si="2"/>
        <v>Zlatna</v>
      </c>
      <c r="J145" s="155"/>
      <c r="K145" s="155"/>
      <c r="M145" s="138"/>
    </row>
    <row r="146" spans="2:13" s="4" customFormat="1" ht="15.75" customHeight="1" x14ac:dyDescent="0.25">
      <c r="B146" s="150">
        <v>141</v>
      </c>
      <c r="C146" s="75" t="s">
        <v>566</v>
      </c>
      <c r="D146" s="176" t="s">
        <v>424</v>
      </c>
      <c r="E146" s="174" t="s">
        <v>327</v>
      </c>
      <c r="F146" s="125" t="s">
        <v>393</v>
      </c>
      <c r="G146" s="171" t="s">
        <v>567</v>
      </c>
      <c r="H146" s="140">
        <v>80</v>
      </c>
      <c r="I146" s="158" t="str">
        <f t="shared" si="2"/>
        <v>Srebrna</v>
      </c>
      <c r="J146" s="96"/>
      <c r="K146" s="96"/>
      <c r="M146" s="137"/>
    </row>
    <row r="147" spans="2:13" s="121" customFormat="1" ht="15.75" customHeight="1" x14ac:dyDescent="0.25">
      <c r="B147" s="153">
        <v>142</v>
      </c>
      <c r="C147" s="120" t="s">
        <v>566</v>
      </c>
      <c r="D147" s="179" t="s">
        <v>424</v>
      </c>
      <c r="E147" s="175" t="s">
        <v>337</v>
      </c>
      <c r="F147" s="126" t="s">
        <v>393</v>
      </c>
      <c r="G147" s="170" t="s">
        <v>567</v>
      </c>
      <c r="H147" s="142">
        <v>82</v>
      </c>
      <c r="I147" s="160" t="str">
        <f t="shared" si="2"/>
        <v>Zlatna</v>
      </c>
      <c r="J147" s="155"/>
      <c r="K147" s="156"/>
      <c r="M147" s="138"/>
    </row>
    <row r="148" spans="2:13" s="4" customFormat="1" ht="15.75" customHeight="1" x14ac:dyDescent="0.25">
      <c r="B148" s="150">
        <v>143</v>
      </c>
      <c r="C148" s="75" t="s">
        <v>568</v>
      </c>
      <c r="D148" s="176" t="s">
        <v>373</v>
      </c>
      <c r="E148" s="174" t="s">
        <v>327</v>
      </c>
      <c r="F148" s="125" t="s">
        <v>393</v>
      </c>
      <c r="G148" s="171" t="s">
        <v>569</v>
      </c>
      <c r="H148" s="132">
        <v>86</v>
      </c>
      <c r="I148" s="152" t="str">
        <f t="shared" si="2"/>
        <v>Zlatna</v>
      </c>
      <c r="J148" s="96"/>
      <c r="K148" s="161"/>
      <c r="M148" s="137"/>
    </row>
    <row r="149" spans="2:13" s="121" customFormat="1" ht="15.75" customHeight="1" x14ac:dyDescent="0.25">
      <c r="B149" s="153">
        <v>144</v>
      </c>
      <c r="C149" s="120" t="s">
        <v>568</v>
      </c>
      <c r="D149" s="179" t="s">
        <v>373</v>
      </c>
      <c r="E149" s="175" t="s">
        <v>337</v>
      </c>
      <c r="F149" s="126" t="s">
        <v>393</v>
      </c>
      <c r="G149" s="170" t="s">
        <v>569</v>
      </c>
      <c r="H149" s="130">
        <v>80</v>
      </c>
      <c r="I149" s="154" t="str">
        <f t="shared" si="2"/>
        <v>Srebrna</v>
      </c>
      <c r="J149" s="155"/>
      <c r="K149" s="155"/>
      <c r="M149" s="138"/>
    </row>
    <row r="150" spans="2:13" s="4" customFormat="1" ht="15.75" customHeight="1" x14ac:dyDescent="0.25">
      <c r="B150" s="150">
        <v>145</v>
      </c>
      <c r="C150" s="75" t="s">
        <v>568</v>
      </c>
      <c r="D150" s="176" t="s">
        <v>377</v>
      </c>
      <c r="E150" s="174" t="s">
        <v>331</v>
      </c>
      <c r="F150" s="125" t="s">
        <v>393</v>
      </c>
      <c r="G150" s="171" t="s">
        <v>569</v>
      </c>
      <c r="H150" s="131">
        <v>83</v>
      </c>
      <c r="I150" s="152" t="str">
        <f t="shared" si="2"/>
        <v>Zlatna</v>
      </c>
      <c r="J150" s="96"/>
      <c r="K150" s="96"/>
      <c r="M150" s="137"/>
    </row>
    <row r="151" spans="2:13" s="121" customFormat="1" ht="15.75" customHeight="1" x14ac:dyDescent="0.25">
      <c r="B151" s="153">
        <v>146</v>
      </c>
      <c r="C151" s="120" t="s">
        <v>568</v>
      </c>
      <c r="D151" s="179" t="s">
        <v>377</v>
      </c>
      <c r="E151" s="175" t="s">
        <v>340</v>
      </c>
      <c r="F151" s="126" t="s">
        <v>393</v>
      </c>
      <c r="G151" s="170" t="s">
        <v>569</v>
      </c>
      <c r="H151" s="130">
        <v>75</v>
      </c>
      <c r="I151" s="154" t="str">
        <f t="shared" si="2"/>
        <v>Srebrna</v>
      </c>
      <c r="J151" s="155"/>
      <c r="K151" s="155"/>
      <c r="M151" s="138"/>
    </row>
    <row r="152" spans="2:13" s="4" customFormat="1" ht="15.75" customHeight="1" x14ac:dyDescent="0.25">
      <c r="B152" s="150">
        <v>147</v>
      </c>
      <c r="C152" s="75" t="s">
        <v>570</v>
      </c>
      <c r="D152" s="176" t="s">
        <v>373</v>
      </c>
      <c r="E152" s="174" t="s">
        <v>333</v>
      </c>
      <c r="F152" s="125" t="s">
        <v>393</v>
      </c>
      <c r="G152" s="171" t="s">
        <v>571</v>
      </c>
      <c r="H152" s="131">
        <v>82</v>
      </c>
      <c r="I152" s="152" t="str">
        <f t="shared" si="2"/>
        <v>Zlatna</v>
      </c>
      <c r="J152" s="96"/>
      <c r="K152" s="96"/>
      <c r="M152" s="137"/>
    </row>
    <row r="153" spans="2:13" s="121" customFormat="1" ht="15.75" customHeight="1" x14ac:dyDescent="0.25">
      <c r="B153" s="153">
        <v>148</v>
      </c>
      <c r="C153" s="120" t="s">
        <v>570</v>
      </c>
      <c r="D153" s="179" t="s">
        <v>373</v>
      </c>
      <c r="E153" s="175" t="s">
        <v>323</v>
      </c>
      <c r="F153" s="126" t="s">
        <v>393</v>
      </c>
      <c r="G153" s="170" t="s">
        <v>571</v>
      </c>
      <c r="H153" s="130">
        <v>80</v>
      </c>
      <c r="I153" s="154" t="str">
        <f t="shared" si="2"/>
        <v>Srebrna</v>
      </c>
      <c r="J153" s="155"/>
      <c r="K153" s="155"/>
      <c r="M153" s="138"/>
    </row>
    <row r="154" spans="2:13" s="4" customFormat="1" ht="15.75" customHeight="1" x14ac:dyDescent="0.25">
      <c r="B154" s="150">
        <v>149</v>
      </c>
      <c r="C154" s="75" t="s">
        <v>572</v>
      </c>
      <c r="D154" s="176" t="s">
        <v>424</v>
      </c>
      <c r="E154" s="174" t="s">
        <v>573</v>
      </c>
      <c r="F154" s="125" t="s">
        <v>393</v>
      </c>
      <c r="G154" s="171" t="s">
        <v>574</v>
      </c>
      <c r="H154" s="131">
        <v>72</v>
      </c>
      <c r="I154" s="152" t="str">
        <f t="shared" si="2"/>
        <v>Brončana</v>
      </c>
      <c r="J154" s="96"/>
      <c r="K154" s="96"/>
      <c r="M154" s="137"/>
    </row>
    <row r="155" spans="2:13" s="121" customFormat="1" ht="15.75" customHeight="1" x14ac:dyDescent="0.25">
      <c r="B155" s="153">
        <v>150</v>
      </c>
      <c r="C155" s="120" t="s">
        <v>724</v>
      </c>
      <c r="D155" s="179" t="s">
        <v>575</v>
      </c>
      <c r="E155" s="175" t="s">
        <v>323</v>
      </c>
      <c r="F155" s="126" t="s">
        <v>393</v>
      </c>
      <c r="G155" s="170" t="s">
        <v>576</v>
      </c>
      <c r="H155" s="130">
        <v>73</v>
      </c>
      <c r="I155" s="154" t="str">
        <f t="shared" si="2"/>
        <v>Brončana</v>
      </c>
      <c r="J155" s="155"/>
      <c r="K155" s="155"/>
      <c r="M155" s="138"/>
    </row>
    <row r="156" spans="2:13" s="4" customFormat="1" ht="15.75" customHeight="1" x14ac:dyDescent="0.25">
      <c r="B156" s="150">
        <v>151</v>
      </c>
      <c r="C156" s="75" t="s">
        <v>725</v>
      </c>
      <c r="D156" s="176" t="s">
        <v>575</v>
      </c>
      <c r="E156" s="174" t="s">
        <v>333</v>
      </c>
      <c r="F156" s="125" t="s">
        <v>393</v>
      </c>
      <c r="G156" s="171" t="s">
        <v>577</v>
      </c>
      <c r="H156" s="131">
        <v>73</v>
      </c>
      <c r="I156" s="152" t="str">
        <f t="shared" si="2"/>
        <v>Brončana</v>
      </c>
      <c r="J156" s="96"/>
      <c r="K156" s="96"/>
      <c r="M156" s="137"/>
    </row>
    <row r="157" spans="2:13" s="121" customFormat="1" ht="15.75" hidden="1" customHeight="1" x14ac:dyDescent="0.25">
      <c r="B157" s="153">
        <v>152</v>
      </c>
      <c r="C157" s="120" t="s">
        <v>726</v>
      </c>
      <c r="D157" s="179" t="s">
        <v>575</v>
      </c>
      <c r="E157" s="175" t="s">
        <v>330</v>
      </c>
      <c r="F157" s="126" t="s">
        <v>393</v>
      </c>
      <c r="G157" s="170" t="s">
        <v>578</v>
      </c>
      <c r="H157" s="130">
        <v>0</v>
      </c>
      <c r="I157" s="154" t="str">
        <f t="shared" si="2"/>
        <v>-</v>
      </c>
      <c r="J157" s="155" t="s">
        <v>821</v>
      </c>
      <c r="K157" s="156"/>
      <c r="M157" s="138"/>
    </row>
    <row r="158" spans="2:13" s="4" customFormat="1" ht="15.75" customHeight="1" x14ac:dyDescent="0.25">
      <c r="B158" s="150">
        <v>153</v>
      </c>
      <c r="C158" s="75" t="s">
        <v>727</v>
      </c>
      <c r="D158" s="176" t="s">
        <v>575</v>
      </c>
      <c r="E158" s="174" t="s">
        <v>333</v>
      </c>
      <c r="F158" s="125" t="s">
        <v>393</v>
      </c>
      <c r="G158" s="171" t="s">
        <v>578</v>
      </c>
      <c r="H158" s="131">
        <v>72</v>
      </c>
      <c r="I158" s="152" t="str">
        <f t="shared" si="2"/>
        <v>Brončana</v>
      </c>
      <c r="J158" s="96"/>
      <c r="K158" s="161"/>
      <c r="M158" s="137"/>
    </row>
    <row r="159" spans="2:13" s="121" customFormat="1" ht="15.75" customHeight="1" x14ac:dyDescent="0.25">
      <c r="B159" s="153">
        <v>154</v>
      </c>
      <c r="C159" s="120" t="s">
        <v>728</v>
      </c>
      <c r="D159" s="179" t="s">
        <v>373</v>
      </c>
      <c r="E159" s="175" t="s">
        <v>333</v>
      </c>
      <c r="F159" s="126" t="s">
        <v>393</v>
      </c>
      <c r="G159" s="170" t="s">
        <v>579</v>
      </c>
      <c r="H159" s="130">
        <v>78</v>
      </c>
      <c r="I159" s="154" t="str">
        <f t="shared" si="2"/>
        <v>Srebrna</v>
      </c>
      <c r="J159" s="155"/>
      <c r="K159" s="155"/>
      <c r="M159" s="138"/>
    </row>
    <row r="160" spans="2:13" s="4" customFormat="1" ht="15.75" customHeight="1" x14ac:dyDescent="0.25">
      <c r="B160" s="150">
        <v>155</v>
      </c>
      <c r="C160" s="75" t="s">
        <v>729</v>
      </c>
      <c r="D160" s="176" t="s">
        <v>373</v>
      </c>
      <c r="E160" s="174" t="s">
        <v>333</v>
      </c>
      <c r="F160" s="125" t="s">
        <v>393</v>
      </c>
      <c r="G160" s="171" t="s">
        <v>581</v>
      </c>
      <c r="H160" s="131">
        <v>83</v>
      </c>
      <c r="I160" s="152" t="str">
        <f t="shared" si="2"/>
        <v>Zlatna</v>
      </c>
      <c r="J160" s="96"/>
      <c r="K160" s="96"/>
      <c r="M160" s="137"/>
    </row>
    <row r="161" spans="2:13" s="121" customFormat="1" ht="15.75" customHeight="1" x14ac:dyDescent="0.25">
      <c r="B161" s="153">
        <v>156</v>
      </c>
      <c r="C161" s="120" t="s">
        <v>730</v>
      </c>
      <c r="D161" s="179" t="s">
        <v>424</v>
      </c>
      <c r="E161" s="175" t="s">
        <v>327</v>
      </c>
      <c r="F161" s="126" t="s">
        <v>393</v>
      </c>
      <c r="G161" s="170" t="s">
        <v>586</v>
      </c>
      <c r="H161" s="133">
        <v>75</v>
      </c>
      <c r="I161" s="154" t="str">
        <f t="shared" si="2"/>
        <v>Srebrna</v>
      </c>
      <c r="J161" s="155"/>
      <c r="K161" s="155"/>
      <c r="M161" s="138"/>
    </row>
    <row r="162" spans="2:13" s="4" customFormat="1" ht="15.75" hidden="1" customHeight="1" x14ac:dyDescent="0.25">
      <c r="B162" s="150">
        <v>157</v>
      </c>
      <c r="C162" s="75" t="s">
        <v>731</v>
      </c>
      <c r="D162" s="176" t="s">
        <v>373</v>
      </c>
      <c r="E162" s="174" t="s">
        <v>323</v>
      </c>
      <c r="F162" s="125" t="s">
        <v>394</v>
      </c>
      <c r="G162" s="171" t="s">
        <v>587</v>
      </c>
      <c r="H162" s="131">
        <v>0</v>
      </c>
      <c r="I162" s="152" t="str">
        <f t="shared" si="2"/>
        <v>-</v>
      </c>
      <c r="J162" s="96" t="s">
        <v>821</v>
      </c>
      <c r="K162" s="96"/>
      <c r="M162" s="137"/>
    </row>
    <row r="163" spans="2:13" s="121" customFormat="1" ht="15.75" customHeight="1" x14ac:dyDescent="0.25">
      <c r="B163" s="153">
        <v>158</v>
      </c>
      <c r="C163" s="120" t="s">
        <v>732</v>
      </c>
      <c r="D163" s="179" t="s">
        <v>588</v>
      </c>
      <c r="E163" s="175" t="s">
        <v>333</v>
      </c>
      <c r="F163" s="126" t="s">
        <v>393</v>
      </c>
      <c r="G163" s="170" t="s">
        <v>589</v>
      </c>
      <c r="H163" s="130">
        <v>80</v>
      </c>
      <c r="I163" s="154" t="str">
        <f t="shared" si="2"/>
        <v>Srebrna</v>
      </c>
      <c r="J163" s="155"/>
      <c r="K163" s="155"/>
      <c r="M163" s="138"/>
    </row>
    <row r="164" spans="2:13" s="4" customFormat="1" ht="15.75" customHeight="1" x14ac:dyDescent="0.25">
      <c r="B164" s="150">
        <v>159</v>
      </c>
      <c r="C164" s="75" t="s">
        <v>733</v>
      </c>
      <c r="D164" s="176" t="s">
        <v>476</v>
      </c>
      <c r="E164" s="174" t="s">
        <v>326</v>
      </c>
      <c r="F164" s="125" t="s">
        <v>393</v>
      </c>
      <c r="G164" s="171" t="s">
        <v>590</v>
      </c>
      <c r="H164" s="131">
        <v>79</v>
      </c>
      <c r="I164" s="152" t="str">
        <f t="shared" si="2"/>
        <v>Srebrna</v>
      </c>
      <c r="J164" s="96"/>
      <c r="K164" s="96"/>
      <c r="M164" s="137"/>
    </row>
    <row r="165" spans="2:13" s="121" customFormat="1" ht="15.75" customHeight="1" x14ac:dyDescent="0.25">
      <c r="B165" s="153">
        <v>160</v>
      </c>
      <c r="C165" s="120" t="s">
        <v>733</v>
      </c>
      <c r="D165" s="179" t="s">
        <v>476</v>
      </c>
      <c r="E165" s="175" t="s">
        <v>333</v>
      </c>
      <c r="F165" s="126" t="s">
        <v>393</v>
      </c>
      <c r="G165" s="170" t="s">
        <v>590</v>
      </c>
      <c r="H165" s="130">
        <v>75</v>
      </c>
      <c r="I165" s="154" t="str">
        <f t="shared" si="2"/>
        <v>Srebrna</v>
      </c>
      <c r="J165" s="155"/>
      <c r="K165" s="155"/>
      <c r="M165" s="138"/>
    </row>
    <row r="166" spans="2:13" s="4" customFormat="1" ht="15.75" customHeight="1" x14ac:dyDescent="0.25">
      <c r="B166" s="150">
        <v>161</v>
      </c>
      <c r="C166" s="75" t="s">
        <v>734</v>
      </c>
      <c r="D166" s="176" t="s">
        <v>592</v>
      </c>
      <c r="E166" s="174" t="s">
        <v>330</v>
      </c>
      <c r="F166" s="125" t="s">
        <v>393</v>
      </c>
      <c r="G166" s="171" t="s">
        <v>591</v>
      </c>
      <c r="H166" s="132">
        <v>70</v>
      </c>
      <c r="I166" s="152" t="str">
        <f t="shared" si="2"/>
        <v>Brončana</v>
      </c>
      <c r="J166" s="96"/>
      <c r="K166" s="96"/>
      <c r="M166" s="137"/>
    </row>
    <row r="167" spans="2:13" s="121" customFormat="1" ht="15.75" customHeight="1" x14ac:dyDescent="0.25">
      <c r="B167" s="153">
        <v>162</v>
      </c>
      <c r="C167" s="120" t="s">
        <v>734</v>
      </c>
      <c r="D167" s="179" t="s">
        <v>592</v>
      </c>
      <c r="E167" s="175" t="s">
        <v>323</v>
      </c>
      <c r="F167" s="126" t="s">
        <v>393</v>
      </c>
      <c r="G167" s="170" t="s">
        <v>591</v>
      </c>
      <c r="H167" s="142">
        <v>72</v>
      </c>
      <c r="I167" s="160" t="str">
        <f t="shared" si="2"/>
        <v>Brončana</v>
      </c>
      <c r="J167" s="155"/>
      <c r="K167" s="155"/>
      <c r="M167" s="138"/>
    </row>
    <row r="168" spans="2:13" s="4" customFormat="1" ht="15.75" customHeight="1" x14ac:dyDescent="0.25">
      <c r="B168" s="150">
        <v>163</v>
      </c>
      <c r="C168" s="75" t="s">
        <v>593</v>
      </c>
      <c r="D168" s="176" t="s">
        <v>384</v>
      </c>
      <c r="E168" s="174" t="s">
        <v>333</v>
      </c>
      <c r="F168" s="125" t="s">
        <v>393</v>
      </c>
      <c r="G168" s="171" t="s">
        <v>594</v>
      </c>
      <c r="H168" s="140">
        <v>80</v>
      </c>
      <c r="I168" s="158" t="str">
        <f t="shared" si="2"/>
        <v>Srebrna</v>
      </c>
      <c r="J168" s="96"/>
      <c r="K168" s="161"/>
      <c r="M168" s="137"/>
    </row>
    <row r="169" spans="2:13" s="121" customFormat="1" ht="15.75" customHeight="1" x14ac:dyDescent="0.25">
      <c r="B169" s="153">
        <v>164</v>
      </c>
      <c r="C169" s="120" t="s">
        <v>735</v>
      </c>
      <c r="D169" s="179" t="s">
        <v>384</v>
      </c>
      <c r="E169" s="175" t="s">
        <v>333</v>
      </c>
      <c r="F169" s="126" t="s">
        <v>393</v>
      </c>
      <c r="G169" s="170" t="s">
        <v>595</v>
      </c>
      <c r="H169" s="142">
        <v>79</v>
      </c>
      <c r="I169" s="160" t="str">
        <f t="shared" si="2"/>
        <v>Srebrna</v>
      </c>
      <c r="J169" s="155"/>
      <c r="K169" s="155"/>
      <c r="M169" s="138"/>
    </row>
    <row r="170" spans="2:13" s="4" customFormat="1" ht="15.75" customHeight="1" x14ac:dyDescent="0.25">
      <c r="B170" s="150">
        <v>165</v>
      </c>
      <c r="C170" s="75" t="s">
        <v>735</v>
      </c>
      <c r="D170" s="176" t="s">
        <v>384</v>
      </c>
      <c r="E170" s="174" t="s">
        <v>323</v>
      </c>
      <c r="F170" s="125" t="s">
        <v>393</v>
      </c>
      <c r="G170" s="171" t="s">
        <v>595</v>
      </c>
      <c r="H170" s="140">
        <v>83</v>
      </c>
      <c r="I170" s="158" t="str">
        <f t="shared" si="2"/>
        <v>Zlatna</v>
      </c>
      <c r="J170" s="96"/>
      <c r="K170" s="161"/>
      <c r="M170" s="137"/>
    </row>
    <row r="171" spans="2:13" s="121" customFormat="1" ht="15.75" hidden="1" customHeight="1" x14ac:dyDescent="0.25">
      <c r="B171" s="153">
        <v>166</v>
      </c>
      <c r="C171" s="120" t="s">
        <v>736</v>
      </c>
      <c r="D171" s="179" t="s">
        <v>373</v>
      </c>
      <c r="E171" s="175" t="s">
        <v>333</v>
      </c>
      <c r="F171" s="126" t="s">
        <v>393</v>
      </c>
      <c r="G171" s="170" t="s">
        <v>596</v>
      </c>
      <c r="H171" s="142">
        <v>0</v>
      </c>
      <c r="I171" s="160" t="str">
        <f t="shared" si="2"/>
        <v>-</v>
      </c>
      <c r="J171" s="155" t="s">
        <v>820</v>
      </c>
      <c r="K171" s="155"/>
      <c r="M171" s="138"/>
    </row>
    <row r="172" spans="2:13" s="4" customFormat="1" ht="15.75" customHeight="1" x14ac:dyDescent="0.25">
      <c r="B172" s="150">
        <v>167</v>
      </c>
      <c r="C172" s="75" t="s">
        <v>737</v>
      </c>
      <c r="D172" s="176" t="s">
        <v>597</v>
      </c>
      <c r="E172" s="174" t="s">
        <v>598</v>
      </c>
      <c r="F172" s="125" t="s">
        <v>393</v>
      </c>
      <c r="G172" s="171" t="s">
        <v>599</v>
      </c>
      <c r="H172" s="131">
        <v>77</v>
      </c>
      <c r="I172" s="152" t="str">
        <f t="shared" si="2"/>
        <v>Srebrna</v>
      </c>
      <c r="J172" s="96"/>
      <c r="K172" s="96"/>
      <c r="M172" s="137"/>
    </row>
    <row r="173" spans="2:13" s="121" customFormat="1" ht="15.75" customHeight="1" x14ac:dyDescent="0.25">
      <c r="B173" s="153">
        <v>168</v>
      </c>
      <c r="C173" s="120" t="s">
        <v>737</v>
      </c>
      <c r="D173" s="179" t="s">
        <v>597</v>
      </c>
      <c r="E173" s="175" t="s">
        <v>600</v>
      </c>
      <c r="F173" s="126" t="s">
        <v>393</v>
      </c>
      <c r="G173" s="170" t="s">
        <v>599</v>
      </c>
      <c r="H173" s="133">
        <v>70</v>
      </c>
      <c r="I173" s="154" t="str">
        <f t="shared" si="2"/>
        <v>Brončana</v>
      </c>
      <c r="J173" s="155"/>
      <c r="K173" s="155"/>
      <c r="M173" s="138"/>
    </row>
    <row r="174" spans="2:13" s="4" customFormat="1" ht="15.75" customHeight="1" x14ac:dyDescent="0.25">
      <c r="B174" s="150">
        <v>169</v>
      </c>
      <c r="C174" s="75" t="s">
        <v>737</v>
      </c>
      <c r="D174" s="176" t="s">
        <v>597</v>
      </c>
      <c r="E174" s="174" t="s">
        <v>333</v>
      </c>
      <c r="F174" s="125" t="s">
        <v>393</v>
      </c>
      <c r="G174" s="171" t="s">
        <v>599</v>
      </c>
      <c r="H174" s="131">
        <v>62</v>
      </c>
      <c r="I174" s="152" t="str">
        <f t="shared" si="2"/>
        <v>Priznanje</v>
      </c>
      <c r="J174" s="96"/>
      <c r="K174" s="96"/>
      <c r="M174" s="137"/>
    </row>
    <row r="175" spans="2:13" s="122" customFormat="1" ht="15.75" customHeight="1" x14ac:dyDescent="0.25">
      <c r="B175" s="153">
        <v>170</v>
      </c>
      <c r="C175" s="120" t="s">
        <v>737</v>
      </c>
      <c r="D175" s="179" t="s">
        <v>597</v>
      </c>
      <c r="E175" s="175" t="s">
        <v>391</v>
      </c>
      <c r="F175" s="126" t="s">
        <v>393</v>
      </c>
      <c r="G175" s="170" t="s">
        <v>599</v>
      </c>
      <c r="H175" s="133">
        <v>68</v>
      </c>
      <c r="I175" s="154" t="str">
        <f t="shared" si="2"/>
        <v>Priznanje</v>
      </c>
      <c r="J175" s="156"/>
      <c r="K175" s="155"/>
      <c r="M175" s="139"/>
    </row>
    <row r="176" spans="2:13" ht="15.75" customHeight="1" x14ac:dyDescent="0.25">
      <c r="B176" s="150">
        <v>171</v>
      </c>
      <c r="C176" s="75" t="s">
        <v>738</v>
      </c>
      <c r="D176" s="176" t="s">
        <v>384</v>
      </c>
      <c r="E176" s="174" t="s">
        <v>601</v>
      </c>
      <c r="F176" s="125" t="s">
        <v>393</v>
      </c>
      <c r="G176" s="171" t="s">
        <v>602</v>
      </c>
      <c r="H176" s="131">
        <v>78</v>
      </c>
      <c r="I176" s="152" t="str">
        <f t="shared" si="2"/>
        <v>Srebrna</v>
      </c>
      <c r="J176" s="161"/>
      <c r="K176" s="161"/>
    </row>
    <row r="177" spans="2:13" s="122" customFormat="1" ht="15.75" customHeight="1" x14ac:dyDescent="0.25">
      <c r="B177" s="153">
        <v>172</v>
      </c>
      <c r="C177" s="120" t="s">
        <v>738</v>
      </c>
      <c r="D177" s="179" t="s">
        <v>384</v>
      </c>
      <c r="E177" s="175" t="s">
        <v>335</v>
      </c>
      <c r="F177" s="126" t="s">
        <v>394</v>
      </c>
      <c r="G177" s="170" t="s">
        <v>602</v>
      </c>
      <c r="H177" s="133">
        <v>78</v>
      </c>
      <c r="I177" s="154" t="str">
        <f t="shared" si="2"/>
        <v>Srebrna</v>
      </c>
      <c r="J177" s="156"/>
      <c r="K177" s="155"/>
      <c r="M177" s="139"/>
    </row>
    <row r="178" spans="2:13" ht="15.75" hidden="1" customHeight="1" x14ac:dyDescent="0.25">
      <c r="B178" s="150">
        <v>173</v>
      </c>
      <c r="C178" s="75" t="s">
        <v>738</v>
      </c>
      <c r="D178" s="176" t="s">
        <v>384</v>
      </c>
      <c r="E178" s="174" t="s">
        <v>331</v>
      </c>
      <c r="F178" s="125" t="s">
        <v>393</v>
      </c>
      <c r="G178" s="171" t="s">
        <v>602</v>
      </c>
      <c r="H178" s="131">
        <v>0</v>
      </c>
      <c r="I178" s="152" t="str">
        <f t="shared" si="2"/>
        <v>-</v>
      </c>
      <c r="J178" s="161" t="s">
        <v>820</v>
      </c>
      <c r="K178" s="96"/>
    </row>
    <row r="179" spans="2:13" s="122" customFormat="1" ht="15.75" customHeight="1" x14ac:dyDescent="0.25">
      <c r="B179" s="153">
        <v>174</v>
      </c>
      <c r="C179" s="120" t="s">
        <v>738</v>
      </c>
      <c r="D179" s="179" t="s">
        <v>384</v>
      </c>
      <c r="E179" s="175" t="s">
        <v>603</v>
      </c>
      <c r="F179" s="126" t="s">
        <v>393</v>
      </c>
      <c r="G179" s="170" t="s">
        <v>602</v>
      </c>
      <c r="H179" s="133">
        <v>78</v>
      </c>
      <c r="I179" s="154" t="str">
        <f t="shared" si="2"/>
        <v>Srebrna</v>
      </c>
      <c r="J179" s="156"/>
      <c r="K179" s="155"/>
      <c r="M179" s="139"/>
    </row>
    <row r="180" spans="2:13" ht="15.75" customHeight="1" x14ac:dyDescent="0.25">
      <c r="B180" s="150">
        <v>175</v>
      </c>
      <c r="C180" s="75" t="s">
        <v>738</v>
      </c>
      <c r="D180" s="176" t="s">
        <v>384</v>
      </c>
      <c r="E180" s="174" t="s">
        <v>323</v>
      </c>
      <c r="F180" s="125" t="s">
        <v>393</v>
      </c>
      <c r="G180" s="171" t="s">
        <v>602</v>
      </c>
      <c r="H180" s="131">
        <v>78</v>
      </c>
      <c r="I180" s="152" t="str">
        <f t="shared" si="2"/>
        <v>Srebrna</v>
      </c>
      <c r="J180" s="161"/>
      <c r="K180" s="96"/>
    </row>
    <row r="181" spans="2:13" s="122" customFormat="1" ht="15.75" customHeight="1" x14ac:dyDescent="0.25">
      <c r="B181" s="153">
        <v>176</v>
      </c>
      <c r="C181" s="120" t="s">
        <v>739</v>
      </c>
      <c r="D181" s="179" t="s">
        <v>424</v>
      </c>
      <c r="E181" s="175" t="s">
        <v>337</v>
      </c>
      <c r="F181" s="126" t="s">
        <v>393</v>
      </c>
      <c r="G181" s="170" t="s">
        <v>604</v>
      </c>
      <c r="H181" s="130">
        <v>70</v>
      </c>
      <c r="I181" s="154" t="str">
        <f t="shared" si="2"/>
        <v>Brončana</v>
      </c>
      <c r="J181" s="156"/>
      <c r="K181" s="155"/>
      <c r="M181" s="139"/>
    </row>
    <row r="182" spans="2:13" ht="15.75" customHeight="1" x14ac:dyDescent="0.25">
      <c r="B182" s="150">
        <v>177</v>
      </c>
      <c r="C182" s="75" t="s">
        <v>739</v>
      </c>
      <c r="D182" s="176" t="s">
        <v>424</v>
      </c>
      <c r="E182" s="174" t="s">
        <v>603</v>
      </c>
      <c r="F182" s="125" t="s">
        <v>393</v>
      </c>
      <c r="G182" s="171" t="s">
        <v>604</v>
      </c>
      <c r="H182" s="132">
        <v>75</v>
      </c>
      <c r="I182" s="152" t="str">
        <f t="shared" si="2"/>
        <v>Srebrna</v>
      </c>
      <c r="J182" s="161"/>
      <c r="K182" s="96"/>
    </row>
    <row r="183" spans="2:13" s="122" customFormat="1" ht="15.75" customHeight="1" x14ac:dyDescent="0.25">
      <c r="B183" s="153">
        <v>178</v>
      </c>
      <c r="C183" s="120" t="s">
        <v>605</v>
      </c>
      <c r="D183" s="179" t="s">
        <v>482</v>
      </c>
      <c r="E183" s="175" t="s">
        <v>333</v>
      </c>
      <c r="F183" s="126" t="s">
        <v>394</v>
      </c>
      <c r="G183" s="170" t="s">
        <v>606</v>
      </c>
      <c r="H183" s="133">
        <v>73</v>
      </c>
      <c r="I183" s="154" t="str">
        <f t="shared" si="2"/>
        <v>Brončana</v>
      </c>
      <c r="J183" s="156"/>
      <c r="K183" s="156"/>
      <c r="M183" s="139"/>
    </row>
    <row r="184" spans="2:13" ht="15.75" customHeight="1" x14ac:dyDescent="0.25">
      <c r="B184" s="150">
        <v>179</v>
      </c>
      <c r="C184" s="75" t="s">
        <v>740</v>
      </c>
      <c r="D184" s="176" t="s">
        <v>373</v>
      </c>
      <c r="E184" s="174" t="s">
        <v>333</v>
      </c>
      <c r="F184" s="125" t="s">
        <v>394</v>
      </c>
      <c r="G184" s="171" t="s">
        <v>607</v>
      </c>
      <c r="H184" s="131">
        <v>86</v>
      </c>
      <c r="I184" s="152" t="str">
        <f t="shared" si="2"/>
        <v>Zlatna</v>
      </c>
      <c r="J184" s="161"/>
      <c r="K184" s="96"/>
    </row>
    <row r="185" spans="2:13" s="122" customFormat="1" ht="15.75" customHeight="1" x14ac:dyDescent="0.25">
      <c r="B185" s="153">
        <v>180</v>
      </c>
      <c r="C185" s="120" t="s">
        <v>740</v>
      </c>
      <c r="D185" s="179" t="s">
        <v>373</v>
      </c>
      <c r="E185" s="175" t="s">
        <v>326</v>
      </c>
      <c r="F185" s="126" t="s">
        <v>394</v>
      </c>
      <c r="G185" s="170" t="s">
        <v>607</v>
      </c>
      <c r="H185" s="133">
        <v>83</v>
      </c>
      <c r="I185" s="154" t="str">
        <f t="shared" si="2"/>
        <v>Zlatna</v>
      </c>
      <c r="J185" s="156"/>
      <c r="K185" s="155"/>
      <c r="M185" s="139"/>
    </row>
    <row r="186" spans="2:13" ht="15.75" customHeight="1" x14ac:dyDescent="0.25">
      <c r="B186" s="150">
        <v>181</v>
      </c>
      <c r="C186" s="75" t="s">
        <v>740</v>
      </c>
      <c r="D186" s="176" t="s">
        <v>373</v>
      </c>
      <c r="E186" s="174" t="s">
        <v>331</v>
      </c>
      <c r="F186" s="125" t="s">
        <v>394</v>
      </c>
      <c r="G186" s="171" t="s">
        <v>607</v>
      </c>
      <c r="H186" s="131">
        <v>83</v>
      </c>
      <c r="I186" s="152" t="str">
        <f t="shared" si="2"/>
        <v>Zlatna</v>
      </c>
      <c r="J186" s="161"/>
      <c r="K186" s="161"/>
    </row>
    <row r="187" spans="2:13" s="122" customFormat="1" ht="15.75" customHeight="1" x14ac:dyDescent="0.25">
      <c r="B187" s="153">
        <v>182</v>
      </c>
      <c r="C187" s="120" t="s">
        <v>740</v>
      </c>
      <c r="D187" s="179" t="s">
        <v>373</v>
      </c>
      <c r="E187" s="175" t="s">
        <v>328</v>
      </c>
      <c r="F187" s="126" t="s">
        <v>393</v>
      </c>
      <c r="G187" s="170" t="s">
        <v>607</v>
      </c>
      <c r="H187" s="142">
        <v>80</v>
      </c>
      <c r="I187" s="160" t="str">
        <f t="shared" si="2"/>
        <v>Srebrna</v>
      </c>
      <c r="J187" s="156"/>
      <c r="K187" s="155"/>
      <c r="M187" s="139"/>
    </row>
    <row r="188" spans="2:13" ht="15.75" customHeight="1" x14ac:dyDescent="0.25">
      <c r="B188" s="150">
        <v>183</v>
      </c>
      <c r="C188" s="75" t="s">
        <v>740</v>
      </c>
      <c r="D188" s="176" t="s">
        <v>373</v>
      </c>
      <c r="E188" s="174" t="s">
        <v>608</v>
      </c>
      <c r="F188" s="125" t="s">
        <v>393</v>
      </c>
      <c r="G188" s="171" t="s">
        <v>607</v>
      </c>
      <c r="H188" s="140">
        <v>82</v>
      </c>
      <c r="I188" s="158" t="str">
        <f t="shared" si="2"/>
        <v>Zlatna</v>
      </c>
      <c r="J188" s="161"/>
      <c r="K188" s="96"/>
    </row>
    <row r="189" spans="2:13" s="122" customFormat="1" ht="15.75" customHeight="1" x14ac:dyDescent="0.25">
      <c r="B189" s="153">
        <v>184</v>
      </c>
      <c r="C189" s="120" t="s">
        <v>741</v>
      </c>
      <c r="D189" s="179" t="s">
        <v>597</v>
      </c>
      <c r="E189" s="175" t="s">
        <v>328</v>
      </c>
      <c r="F189" s="126" t="s">
        <v>393</v>
      </c>
      <c r="G189" s="170" t="s">
        <v>609</v>
      </c>
      <c r="H189" s="130">
        <v>76</v>
      </c>
      <c r="I189" s="154" t="str">
        <f t="shared" si="2"/>
        <v>Srebrna</v>
      </c>
      <c r="J189" s="156"/>
      <c r="K189" s="156"/>
      <c r="M189" s="139"/>
    </row>
    <row r="190" spans="2:13" ht="15.75" customHeight="1" x14ac:dyDescent="0.25">
      <c r="B190" s="150">
        <v>185</v>
      </c>
      <c r="C190" s="75" t="s">
        <v>741</v>
      </c>
      <c r="D190" s="176" t="s">
        <v>597</v>
      </c>
      <c r="E190" s="174" t="s">
        <v>491</v>
      </c>
      <c r="F190" s="125" t="s">
        <v>393</v>
      </c>
      <c r="G190" s="171" t="s">
        <v>609</v>
      </c>
      <c r="H190" s="132">
        <v>76</v>
      </c>
      <c r="I190" s="152" t="str">
        <f t="shared" si="2"/>
        <v>Srebrna</v>
      </c>
      <c r="J190" s="161"/>
      <c r="K190" s="161"/>
    </row>
    <row r="191" spans="2:13" s="122" customFormat="1" ht="15.75" customHeight="1" x14ac:dyDescent="0.25">
      <c r="B191" s="153">
        <v>186</v>
      </c>
      <c r="C191" s="120" t="s">
        <v>742</v>
      </c>
      <c r="D191" s="179" t="s">
        <v>597</v>
      </c>
      <c r="E191" s="175" t="s">
        <v>339</v>
      </c>
      <c r="F191" s="126" t="s">
        <v>394</v>
      </c>
      <c r="G191" s="170" t="s">
        <v>609</v>
      </c>
      <c r="H191" s="130">
        <v>76</v>
      </c>
      <c r="I191" s="154" t="str">
        <f t="shared" si="2"/>
        <v>Srebrna</v>
      </c>
      <c r="J191" s="156"/>
      <c r="K191" s="155"/>
      <c r="M191" s="139"/>
    </row>
    <row r="192" spans="2:13" ht="15.75" customHeight="1" x14ac:dyDescent="0.25">
      <c r="B192" s="150">
        <v>187</v>
      </c>
      <c r="C192" s="75" t="s">
        <v>694</v>
      </c>
      <c r="D192" s="176" t="s">
        <v>373</v>
      </c>
      <c r="E192" s="174" t="s">
        <v>550</v>
      </c>
      <c r="F192" s="125" t="s">
        <v>393</v>
      </c>
      <c r="G192" s="171" t="s">
        <v>610</v>
      </c>
      <c r="H192" s="131">
        <v>73</v>
      </c>
      <c r="I192" s="152" t="str">
        <f t="shared" si="2"/>
        <v>Brončana</v>
      </c>
      <c r="J192" s="161"/>
      <c r="K192" s="96"/>
    </row>
    <row r="193" spans="2:13" s="122" customFormat="1" ht="15.75" customHeight="1" x14ac:dyDescent="0.25">
      <c r="B193" s="153">
        <v>188</v>
      </c>
      <c r="C193" s="120" t="s">
        <v>694</v>
      </c>
      <c r="D193" s="179" t="s">
        <v>373</v>
      </c>
      <c r="E193" s="175" t="s">
        <v>552</v>
      </c>
      <c r="F193" s="126" t="s">
        <v>393</v>
      </c>
      <c r="G193" s="170" t="s">
        <v>610</v>
      </c>
      <c r="H193" s="130">
        <v>78</v>
      </c>
      <c r="I193" s="154" t="str">
        <f t="shared" si="2"/>
        <v>Srebrna</v>
      </c>
      <c r="J193" s="156"/>
      <c r="K193" s="155"/>
      <c r="M193" s="139"/>
    </row>
    <row r="194" spans="2:13" ht="15.75" customHeight="1" x14ac:dyDescent="0.25">
      <c r="B194" s="150">
        <v>189</v>
      </c>
      <c r="C194" s="75" t="s">
        <v>611</v>
      </c>
      <c r="D194" s="176" t="s">
        <v>482</v>
      </c>
      <c r="E194" s="174" t="s">
        <v>612</v>
      </c>
      <c r="F194" s="125" t="s">
        <v>393</v>
      </c>
      <c r="G194" s="171" t="s">
        <v>613</v>
      </c>
      <c r="H194" s="163">
        <v>76</v>
      </c>
      <c r="I194" s="152" t="str">
        <f t="shared" si="2"/>
        <v>Srebrna</v>
      </c>
      <c r="J194" s="161"/>
      <c r="K194" s="96"/>
    </row>
    <row r="195" spans="2:13" s="122" customFormat="1" ht="15.75" customHeight="1" x14ac:dyDescent="0.25">
      <c r="B195" s="153">
        <v>190</v>
      </c>
      <c r="C195" s="120" t="s">
        <v>611</v>
      </c>
      <c r="D195" s="179" t="s">
        <v>482</v>
      </c>
      <c r="E195" s="175" t="s">
        <v>326</v>
      </c>
      <c r="F195" s="126" t="s">
        <v>393</v>
      </c>
      <c r="G195" s="170" t="s">
        <v>614</v>
      </c>
      <c r="H195" s="164">
        <v>78</v>
      </c>
      <c r="I195" s="154" t="str">
        <f t="shared" si="2"/>
        <v>Srebrna</v>
      </c>
      <c r="J195" s="156"/>
      <c r="K195" s="155"/>
      <c r="M195" s="139"/>
    </row>
    <row r="196" spans="2:13" ht="15.75" customHeight="1" x14ac:dyDescent="0.25">
      <c r="B196" s="150">
        <v>191</v>
      </c>
      <c r="C196" s="75" t="s">
        <v>743</v>
      </c>
      <c r="D196" s="176" t="s">
        <v>357</v>
      </c>
      <c r="E196" s="174" t="s">
        <v>333</v>
      </c>
      <c r="F196" s="125" t="s">
        <v>393</v>
      </c>
      <c r="G196" s="171" t="s">
        <v>615</v>
      </c>
      <c r="H196" s="163">
        <v>65</v>
      </c>
      <c r="I196" s="152" t="str">
        <f t="shared" si="2"/>
        <v>Priznanje</v>
      </c>
      <c r="J196" s="161"/>
      <c r="K196" s="96"/>
    </row>
    <row r="197" spans="2:13" s="122" customFormat="1" ht="15.75" hidden="1" customHeight="1" x14ac:dyDescent="0.25">
      <c r="B197" s="153">
        <v>192</v>
      </c>
      <c r="C197" s="120" t="s">
        <v>744</v>
      </c>
      <c r="D197" s="179" t="s">
        <v>357</v>
      </c>
      <c r="E197" s="175" t="s">
        <v>339</v>
      </c>
      <c r="F197" s="126" t="s">
        <v>393</v>
      </c>
      <c r="G197" s="170" t="s">
        <v>616</v>
      </c>
      <c r="H197" s="164">
        <v>17</v>
      </c>
      <c r="I197" s="154" t="str">
        <f t="shared" si="2"/>
        <v>-</v>
      </c>
      <c r="J197" s="156" t="s">
        <v>828</v>
      </c>
      <c r="K197" s="156"/>
      <c r="M197" s="139"/>
    </row>
    <row r="198" spans="2:13" ht="15.75" customHeight="1" x14ac:dyDescent="0.25">
      <c r="B198" s="150">
        <v>193</v>
      </c>
      <c r="C198" s="75" t="s">
        <v>745</v>
      </c>
      <c r="D198" s="176" t="s">
        <v>424</v>
      </c>
      <c r="E198" s="174" t="s">
        <v>330</v>
      </c>
      <c r="F198" s="125" t="s">
        <v>393</v>
      </c>
      <c r="G198" s="171" t="s">
        <v>617</v>
      </c>
      <c r="H198" s="163">
        <v>80</v>
      </c>
      <c r="I198" s="152" t="str">
        <f t="shared" ref="I198:I261" si="3">IF(AND(H198="",H198&gt;0,H198&lt;60),"-",IF(AND(H198&gt;60,H198&lt;69),"Priznanje",IF(AND(H198&gt;=70,H198&lt;=74),"Brončana",IF(AND(H198&gt;=75,H198&lt;81),"Srebrna",IF(AND(H198&gt;=82,H198&lt;=89),"Zlatna",IF(AND(H198&gt;=90,H198&lt;101),"Veliko zlato","-"))))))</f>
        <v>Srebrna</v>
      </c>
      <c r="J198" s="161"/>
      <c r="K198" s="96"/>
    </row>
    <row r="199" spans="2:13" s="122" customFormat="1" ht="15.75" customHeight="1" x14ac:dyDescent="0.25">
      <c r="B199" s="153">
        <v>194</v>
      </c>
      <c r="C199" s="120" t="s">
        <v>618</v>
      </c>
      <c r="D199" s="179" t="s">
        <v>619</v>
      </c>
      <c r="E199" s="175" t="s">
        <v>323</v>
      </c>
      <c r="F199" s="126" t="s">
        <v>393</v>
      </c>
      <c r="G199" s="170" t="s">
        <v>620</v>
      </c>
      <c r="H199" s="164">
        <v>80</v>
      </c>
      <c r="I199" s="154" t="str">
        <f t="shared" si="3"/>
        <v>Srebrna</v>
      </c>
      <c r="J199" s="156"/>
      <c r="K199" s="155"/>
      <c r="M199" s="139"/>
    </row>
    <row r="200" spans="2:13" ht="15.75" customHeight="1" x14ac:dyDescent="0.25">
      <c r="B200" s="150">
        <v>195</v>
      </c>
      <c r="C200" s="75" t="s">
        <v>618</v>
      </c>
      <c r="D200" s="176" t="s">
        <v>619</v>
      </c>
      <c r="E200" s="174" t="s">
        <v>331</v>
      </c>
      <c r="F200" s="125" t="s">
        <v>393</v>
      </c>
      <c r="G200" s="171" t="s">
        <v>620</v>
      </c>
      <c r="H200" s="163">
        <v>82</v>
      </c>
      <c r="I200" s="152" t="str">
        <f t="shared" si="3"/>
        <v>Zlatna</v>
      </c>
      <c r="J200" s="161"/>
      <c r="K200" s="96"/>
    </row>
    <row r="201" spans="2:13" s="122" customFormat="1" ht="15.75" customHeight="1" x14ac:dyDescent="0.25">
      <c r="B201" s="153">
        <v>196</v>
      </c>
      <c r="C201" s="120" t="s">
        <v>618</v>
      </c>
      <c r="D201" s="179" t="s">
        <v>619</v>
      </c>
      <c r="E201" s="175" t="s">
        <v>335</v>
      </c>
      <c r="F201" s="126" t="s">
        <v>394</v>
      </c>
      <c r="G201" s="170" t="s">
        <v>620</v>
      </c>
      <c r="H201" s="164">
        <v>73</v>
      </c>
      <c r="I201" s="154" t="str">
        <f t="shared" si="3"/>
        <v>Brončana</v>
      </c>
      <c r="J201" s="156"/>
      <c r="K201" s="155"/>
      <c r="M201" s="139"/>
    </row>
    <row r="202" spans="2:13" ht="15.75" customHeight="1" x14ac:dyDescent="0.25">
      <c r="B202" s="150">
        <v>197</v>
      </c>
      <c r="C202" s="75" t="s">
        <v>746</v>
      </c>
      <c r="D202" s="176" t="s">
        <v>373</v>
      </c>
      <c r="E202" s="174" t="s">
        <v>333</v>
      </c>
      <c r="F202" s="125" t="s">
        <v>393</v>
      </c>
      <c r="G202" s="171" t="s">
        <v>695</v>
      </c>
      <c r="H202" s="163">
        <v>79</v>
      </c>
      <c r="I202" s="152" t="str">
        <f t="shared" si="3"/>
        <v>Srebrna</v>
      </c>
      <c r="J202" s="161"/>
      <c r="K202" s="161"/>
    </row>
    <row r="203" spans="2:13" s="122" customFormat="1" ht="15.75" hidden="1" customHeight="1" x14ac:dyDescent="0.25">
      <c r="B203" s="153">
        <v>198</v>
      </c>
      <c r="C203" s="120" t="s">
        <v>621</v>
      </c>
      <c r="D203" s="179" t="s">
        <v>476</v>
      </c>
      <c r="E203" s="175" t="s">
        <v>333</v>
      </c>
      <c r="F203" s="126" t="s">
        <v>393</v>
      </c>
      <c r="G203" s="170" t="s">
        <v>622</v>
      </c>
      <c r="H203" s="164">
        <v>0</v>
      </c>
      <c r="I203" s="154" t="str">
        <f t="shared" si="3"/>
        <v>-</v>
      </c>
      <c r="J203" s="156" t="s">
        <v>820</v>
      </c>
      <c r="K203" s="156"/>
      <c r="M203" s="139"/>
    </row>
    <row r="204" spans="2:13" ht="15.75" customHeight="1" x14ac:dyDescent="0.25">
      <c r="B204" s="150">
        <v>199</v>
      </c>
      <c r="C204" s="75" t="s">
        <v>621</v>
      </c>
      <c r="D204" s="176" t="s">
        <v>476</v>
      </c>
      <c r="E204" s="174" t="s">
        <v>323</v>
      </c>
      <c r="F204" s="125" t="s">
        <v>393</v>
      </c>
      <c r="G204" s="171" t="s">
        <v>622</v>
      </c>
      <c r="H204" s="163">
        <v>70</v>
      </c>
      <c r="I204" s="152" t="str">
        <f t="shared" si="3"/>
        <v>Brončana</v>
      </c>
      <c r="J204" s="161"/>
      <c r="K204" s="161"/>
    </row>
    <row r="205" spans="2:13" s="122" customFormat="1" ht="15.75" customHeight="1" x14ac:dyDescent="0.25">
      <c r="B205" s="153">
        <v>200</v>
      </c>
      <c r="C205" s="120" t="s">
        <v>747</v>
      </c>
      <c r="D205" s="179" t="s">
        <v>476</v>
      </c>
      <c r="E205" s="175" t="s">
        <v>333</v>
      </c>
      <c r="F205" s="126" t="s">
        <v>393</v>
      </c>
      <c r="G205" s="170" t="s">
        <v>623</v>
      </c>
      <c r="H205" s="164">
        <v>83</v>
      </c>
      <c r="I205" s="154" t="str">
        <f t="shared" si="3"/>
        <v>Zlatna</v>
      </c>
      <c r="J205" s="156"/>
      <c r="K205" s="156"/>
      <c r="M205" s="139"/>
    </row>
    <row r="206" spans="2:13" ht="15.75" customHeight="1" x14ac:dyDescent="0.25">
      <c r="B206" s="150">
        <v>201</v>
      </c>
      <c r="C206" s="75" t="s">
        <v>748</v>
      </c>
      <c r="D206" s="176" t="s">
        <v>373</v>
      </c>
      <c r="E206" s="174" t="s">
        <v>336</v>
      </c>
      <c r="F206" s="125" t="s">
        <v>393</v>
      </c>
      <c r="G206" s="171" t="s">
        <v>624</v>
      </c>
      <c r="H206" s="163">
        <v>80</v>
      </c>
      <c r="I206" s="152" t="str">
        <f t="shared" si="3"/>
        <v>Srebrna</v>
      </c>
      <c r="J206" s="161"/>
      <c r="K206" s="96"/>
    </row>
    <row r="207" spans="2:13" s="122" customFormat="1" ht="15.75" customHeight="1" x14ac:dyDescent="0.25">
      <c r="B207" s="153">
        <v>202</v>
      </c>
      <c r="C207" s="120" t="s">
        <v>748</v>
      </c>
      <c r="D207" s="179" t="s">
        <v>373</v>
      </c>
      <c r="E207" s="175" t="s">
        <v>358</v>
      </c>
      <c r="F207" s="126" t="s">
        <v>393</v>
      </c>
      <c r="G207" s="170" t="s">
        <v>624</v>
      </c>
      <c r="H207" s="164">
        <v>80</v>
      </c>
      <c r="I207" s="154" t="str">
        <f t="shared" si="3"/>
        <v>Srebrna</v>
      </c>
      <c r="J207" s="156"/>
      <c r="K207" s="155"/>
      <c r="M207" s="139"/>
    </row>
    <row r="208" spans="2:13" ht="15.75" customHeight="1" x14ac:dyDescent="0.25">
      <c r="B208" s="150">
        <v>203</v>
      </c>
      <c r="C208" s="75" t="s">
        <v>748</v>
      </c>
      <c r="D208" s="176" t="s">
        <v>373</v>
      </c>
      <c r="E208" s="174" t="s">
        <v>360</v>
      </c>
      <c r="F208" s="125" t="s">
        <v>393</v>
      </c>
      <c r="G208" s="171" t="s">
        <v>624</v>
      </c>
      <c r="H208" s="163">
        <v>83</v>
      </c>
      <c r="I208" s="152" t="str">
        <f t="shared" si="3"/>
        <v>Zlatna</v>
      </c>
      <c r="J208" s="165"/>
      <c r="K208" s="165"/>
    </row>
    <row r="209" spans="2:13" s="122" customFormat="1" ht="15.75" customHeight="1" x14ac:dyDescent="0.25">
      <c r="B209" s="153">
        <v>204</v>
      </c>
      <c r="C209" s="120" t="s">
        <v>748</v>
      </c>
      <c r="D209" s="179" t="s">
        <v>373</v>
      </c>
      <c r="E209" s="175" t="s">
        <v>331</v>
      </c>
      <c r="F209" s="126" t="s">
        <v>393</v>
      </c>
      <c r="G209" s="170" t="s">
        <v>624</v>
      </c>
      <c r="H209" s="164">
        <v>83</v>
      </c>
      <c r="I209" s="154" t="str">
        <f t="shared" si="3"/>
        <v>Zlatna</v>
      </c>
      <c r="J209" s="166"/>
      <c r="K209" s="166"/>
      <c r="M209" s="139"/>
    </row>
    <row r="210" spans="2:13" ht="15.75" customHeight="1" x14ac:dyDescent="0.25">
      <c r="B210" s="150">
        <v>205</v>
      </c>
      <c r="C210" s="75" t="s">
        <v>748</v>
      </c>
      <c r="D210" s="176" t="s">
        <v>373</v>
      </c>
      <c r="E210" s="174" t="s">
        <v>550</v>
      </c>
      <c r="F210" s="125" t="s">
        <v>393</v>
      </c>
      <c r="G210" s="171" t="s">
        <v>624</v>
      </c>
      <c r="H210" s="163">
        <v>83</v>
      </c>
      <c r="I210" s="152" t="str">
        <f t="shared" si="3"/>
        <v>Zlatna</v>
      </c>
      <c r="J210" s="165"/>
      <c r="K210" s="165"/>
    </row>
    <row r="211" spans="2:13" s="122" customFormat="1" ht="15.75" customHeight="1" x14ac:dyDescent="0.25">
      <c r="B211" s="153">
        <v>206</v>
      </c>
      <c r="C211" s="120" t="s">
        <v>748</v>
      </c>
      <c r="D211" s="179" t="s">
        <v>373</v>
      </c>
      <c r="E211" s="175" t="s">
        <v>552</v>
      </c>
      <c r="F211" s="126" t="s">
        <v>393</v>
      </c>
      <c r="G211" s="170" t="s">
        <v>624</v>
      </c>
      <c r="H211" s="164">
        <v>85</v>
      </c>
      <c r="I211" s="154" t="str">
        <f t="shared" si="3"/>
        <v>Zlatna</v>
      </c>
      <c r="J211" s="166"/>
      <c r="K211" s="166"/>
      <c r="M211" s="139"/>
    </row>
    <row r="212" spans="2:13" ht="15.75" customHeight="1" x14ac:dyDescent="0.25">
      <c r="B212" s="150">
        <v>207</v>
      </c>
      <c r="C212" s="75" t="s">
        <v>625</v>
      </c>
      <c r="D212" s="176" t="s">
        <v>373</v>
      </c>
      <c r="E212" s="174" t="s">
        <v>333</v>
      </c>
      <c r="F212" s="125" t="s">
        <v>393</v>
      </c>
      <c r="G212" s="171" t="s">
        <v>626</v>
      </c>
      <c r="H212" s="163">
        <v>76</v>
      </c>
      <c r="I212" s="152" t="str">
        <f t="shared" si="3"/>
        <v>Srebrna</v>
      </c>
      <c r="J212" s="165"/>
      <c r="K212" s="165"/>
    </row>
    <row r="213" spans="2:13" s="122" customFormat="1" ht="15.75" customHeight="1" x14ac:dyDescent="0.25">
      <c r="B213" s="153">
        <v>208</v>
      </c>
      <c r="C213" s="120" t="s">
        <v>749</v>
      </c>
      <c r="D213" s="179" t="s">
        <v>373</v>
      </c>
      <c r="E213" s="175" t="s">
        <v>323</v>
      </c>
      <c r="F213" s="126" t="s">
        <v>393</v>
      </c>
      <c r="G213" s="170" t="s">
        <v>627</v>
      </c>
      <c r="H213" s="164">
        <v>72</v>
      </c>
      <c r="I213" s="154" t="str">
        <f t="shared" si="3"/>
        <v>Brončana</v>
      </c>
      <c r="J213" s="166"/>
      <c r="K213" s="166"/>
      <c r="M213" s="139"/>
    </row>
    <row r="214" spans="2:13" ht="15.75" customHeight="1" x14ac:dyDescent="0.25">
      <c r="B214" s="150">
        <v>209</v>
      </c>
      <c r="C214" s="75" t="s">
        <v>749</v>
      </c>
      <c r="D214" s="176" t="s">
        <v>373</v>
      </c>
      <c r="E214" s="174" t="s">
        <v>333</v>
      </c>
      <c r="F214" s="125" t="s">
        <v>393</v>
      </c>
      <c r="G214" s="171" t="s">
        <v>627</v>
      </c>
      <c r="H214" s="163">
        <v>77</v>
      </c>
      <c r="I214" s="152" t="str">
        <f t="shared" si="3"/>
        <v>Srebrna</v>
      </c>
      <c r="J214" s="165"/>
      <c r="K214" s="165"/>
    </row>
    <row r="215" spans="2:13" s="122" customFormat="1" ht="15.75" customHeight="1" x14ac:dyDescent="0.25">
      <c r="B215" s="153">
        <v>210</v>
      </c>
      <c r="C215" s="120" t="s">
        <v>750</v>
      </c>
      <c r="D215" s="179" t="s">
        <v>373</v>
      </c>
      <c r="E215" s="175" t="s">
        <v>323</v>
      </c>
      <c r="F215" s="126" t="s">
        <v>393</v>
      </c>
      <c r="G215" s="170" t="s">
        <v>628</v>
      </c>
      <c r="H215" s="164">
        <v>78</v>
      </c>
      <c r="I215" s="154" t="str">
        <f t="shared" si="3"/>
        <v>Srebrna</v>
      </c>
      <c r="J215" s="166"/>
      <c r="K215" s="166"/>
      <c r="M215" s="139"/>
    </row>
    <row r="216" spans="2:13" ht="15.75" customHeight="1" x14ac:dyDescent="0.25">
      <c r="B216" s="150">
        <v>211</v>
      </c>
      <c r="C216" s="75" t="s">
        <v>750</v>
      </c>
      <c r="D216" s="176" t="s">
        <v>373</v>
      </c>
      <c r="E216" s="174" t="s">
        <v>333</v>
      </c>
      <c r="F216" s="125" t="s">
        <v>393</v>
      </c>
      <c r="G216" s="171" t="s">
        <v>628</v>
      </c>
      <c r="H216" s="163">
        <v>75</v>
      </c>
      <c r="I216" s="152" t="str">
        <f t="shared" si="3"/>
        <v>Srebrna</v>
      </c>
      <c r="J216" s="165"/>
      <c r="K216" s="165"/>
    </row>
    <row r="217" spans="2:13" s="122" customFormat="1" ht="15.75" customHeight="1" x14ac:dyDescent="0.25">
      <c r="B217" s="153">
        <v>212</v>
      </c>
      <c r="C217" s="120" t="s">
        <v>782</v>
      </c>
      <c r="D217" s="179" t="s">
        <v>629</v>
      </c>
      <c r="E217" s="175" t="s">
        <v>337</v>
      </c>
      <c r="F217" s="126" t="s">
        <v>394</v>
      </c>
      <c r="G217" s="170" t="s">
        <v>630</v>
      </c>
      <c r="H217" s="164">
        <v>78</v>
      </c>
      <c r="I217" s="154" t="str">
        <f t="shared" si="3"/>
        <v>Srebrna</v>
      </c>
      <c r="J217" s="166"/>
      <c r="K217" s="166"/>
      <c r="M217" s="139"/>
    </row>
    <row r="218" spans="2:13" ht="15.75" customHeight="1" x14ac:dyDescent="0.25">
      <c r="B218" s="150">
        <v>213</v>
      </c>
      <c r="C218" s="75" t="s">
        <v>782</v>
      </c>
      <c r="D218" s="176" t="s">
        <v>629</v>
      </c>
      <c r="E218" s="174" t="s">
        <v>331</v>
      </c>
      <c r="F218" s="125" t="s">
        <v>394</v>
      </c>
      <c r="G218" s="171" t="s">
        <v>630</v>
      </c>
      <c r="H218" s="163">
        <v>78</v>
      </c>
      <c r="I218" s="152" t="str">
        <f t="shared" si="3"/>
        <v>Srebrna</v>
      </c>
      <c r="J218" s="165"/>
      <c r="K218" s="165"/>
    </row>
    <row r="219" spans="2:13" s="122" customFormat="1" ht="15.75" customHeight="1" x14ac:dyDescent="0.25">
      <c r="B219" s="153">
        <v>214</v>
      </c>
      <c r="C219" s="120" t="s">
        <v>782</v>
      </c>
      <c r="D219" s="179" t="s">
        <v>629</v>
      </c>
      <c r="E219" s="175" t="s">
        <v>631</v>
      </c>
      <c r="F219" s="126" t="s">
        <v>393</v>
      </c>
      <c r="G219" s="170" t="s">
        <v>630</v>
      </c>
      <c r="H219" s="164">
        <v>72</v>
      </c>
      <c r="I219" s="154" t="str">
        <f t="shared" si="3"/>
        <v>Brončana</v>
      </c>
      <c r="J219" s="166"/>
      <c r="K219" s="166"/>
      <c r="M219" s="139"/>
    </row>
    <row r="220" spans="2:13" ht="15.75" customHeight="1" x14ac:dyDescent="0.25">
      <c r="B220" s="150">
        <v>215</v>
      </c>
      <c r="C220" s="75" t="s">
        <v>782</v>
      </c>
      <c r="D220" s="176" t="s">
        <v>629</v>
      </c>
      <c r="E220" s="174" t="s">
        <v>632</v>
      </c>
      <c r="F220" s="125" t="s">
        <v>394</v>
      </c>
      <c r="G220" s="171" t="s">
        <v>630</v>
      </c>
      <c r="H220" s="163">
        <v>70</v>
      </c>
      <c r="I220" s="152" t="str">
        <f t="shared" si="3"/>
        <v>Brončana</v>
      </c>
      <c r="J220" s="165"/>
      <c r="K220" s="165"/>
    </row>
    <row r="221" spans="2:13" s="122" customFormat="1" ht="15.75" customHeight="1" x14ac:dyDescent="0.25">
      <c r="B221" s="153">
        <v>216</v>
      </c>
      <c r="C221" s="120" t="s">
        <v>782</v>
      </c>
      <c r="D221" s="179" t="s">
        <v>629</v>
      </c>
      <c r="E221" s="175" t="s">
        <v>633</v>
      </c>
      <c r="F221" s="126" t="s">
        <v>393</v>
      </c>
      <c r="G221" s="170" t="s">
        <v>630</v>
      </c>
      <c r="H221" s="164">
        <v>80</v>
      </c>
      <c r="I221" s="154" t="str">
        <f t="shared" si="3"/>
        <v>Srebrna</v>
      </c>
      <c r="J221" s="166"/>
      <c r="K221" s="166"/>
      <c r="M221" s="139"/>
    </row>
    <row r="222" spans="2:13" ht="15.75" customHeight="1" x14ac:dyDescent="0.25">
      <c r="B222" s="150">
        <v>217</v>
      </c>
      <c r="C222" s="75" t="s">
        <v>782</v>
      </c>
      <c r="D222" s="176" t="s">
        <v>629</v>
      </c>
      <c r="E222" s="174" t="s">
        <v>326</v>
      </c>
      <c r="F222" s="125" t="s">
        <v>394</v>
      </c>
      <c r="G222" s="171" t="s">
        <v>630</v>
      </c>
      <c r="H222" s="163">
        <v>75</v>
      </c>
      <c r="I222" s="152" t="str">
        <f t="shared" si="3"/>
        <v>Srebrna</v>
      </c>
      <c r="J222" s="165"/>
      <c r="K222" s="165"/>
    </row>
    <row r="223" spans="2:13" s="122" customFormat="1" ht="15.75" customHeight="1" x14ac:dyDescent="0.25">
      <c r="B223" s="153">
        <v>218</v>
      </c>
      <c r="C223" s="120" t="s">
        <v>751</v>
      </c>
      <c r="D223" s="179" t="s">
        <v>377</v>
      </c>
      <c r="E223" s="175" t="s">
        <v>334</v>
      </c>
      <c r="F223" s="126" t="s">
        <v>394</v>
      </c>
      <c r="G223" s="170" t="s">
        <v>634</v>
      </c>
      <c r="H223" s="164">
        <v>73</v>
      </c>
      <c r="I223" s="154" t="str">
        <f t="shared" si="3"/>
        <v>Brončana</v>
      </c>
      <c r="J223" s="166"/>
      <c r="K223" s="166"/>
      <c r="M223" s="139"/>
    </row>
    <row r="224" spans="2:13" ht="15.75" customHeight="1" x14ac:dyDescent="0.25">
      <c r="B224" s="150">
        <v>219</v>
      </c>
      <c r="C224" s="75" t="s">
        <v>752</v>
      </c>
      <c r="D224" s="176" t="s">
        <v>381</v>
      </c>
      <c r="E224" s="174" t="s">
        <v>333</v>
      </c>
      <c r="F224" s="125" t="s">
        <v>394</v>
      </c>
      <c r="G224" s="171" t="s">
        <v>635</v>
      </c>
      <c r="H224" s="163">
        <v>72</v>
      </c>
      <c r="I224" s="152" t="str">
        <f t="shared" si="3"/>
        <v>Brončana</v>
      </c>
      <c r="J224" s="165"/>
      <c r="K224" s="165"/>
    </row>
    <row r="225" spans="2:13" s="122" customFormat="1" ht="15.75" customHeight="1" x14ac:dyDescent="0.25">
      <c r="B225" s="153">
        <v>220</v>
      </c>
      <c r="C225" s="120" t="s">
        <v>753</v>
      </c>
      <c r="D225" s="179" t="s">
        <v>381</v>
      </c>
      <c r="E225" s="175" t="s">
        <v>333</v>
      </c>
      <c r="F225" s="126" t="s">
        <v>394</v>
      </c>
      <c r="G225" s="170" t="s">
        <v>635</v>
      </c>
      <c r="H225" s="164">
        <v>72</v>
      </c>
      <c r="I225" s="154" t="str">
        <f t="shared" si="3"/>
        <v>Brončana</v>
      </c>
      <c r="J225" s="166"/>
      <c r="K225" s="166"/>
      <c r="M225" s="139"/>
    </row>
    <row r="226" spans="2:13" ht="15.75" hidden="1" customHeight="1" x14ac:dyDescent="0.25">
      <c r="B226" s="150">
        <v>221</v>
      </c>
      <c r="C226" s="75" t="s">
        <v>754</v>
      </c>
      <c r="D226" s="176" t="s">
        <v>588</v>
      </c>
      <c r="E226" s="174" t="s">
        <v>340</v>
      </c>
      <c r="F226" s="125" t="s">
        <v>393</v>
      </c>
      <c r="G226" s="171" t="s">
        <v>636</v>
      </c>
      <c r="H226" s="163">
        <v>0</v>
      </c>
      <c r="I226" s="152" t="str">
        <f t="shared" si="3"/>
        <v>-</v>
      </c>
      <c r="J226" s="161" t="s">
        <v>827</v>
      </c>
      <c r="K226" s="165"/>
    </row>
    <row r="227" spans="2:13" s="122" customFormat="1" ht="15.75" customHeight="1" x14ac:dyDescent="0.25">
      <c r="B227" s="153">
        <v>222</v>
      </c>
      <c r="C227" s="120" t="s">
        <v>755</v>
      </c>
      <c r="D227" s="179" t="s">
        <v>637</v>
      </c>
      <c r="E227" s="175" t="s">
        <v>323</v>
      </c>
      <c r="F227" s="126" t="s">
        <v>393</v>
      </c>
      <c r="G227" s="170" t="s">
        <v>636</v>
      </c>
      <c r="H227" s="164">
        <v>80</v>
      </c>
      <c r="I227" s="154" t="str">
        <f t="shared" si="3"/>
        <v>Srebrna</v>
      </c>
      <c r="J227" s="166"/>
      <c r="K227" s="166"/>
      <c r="M227" s="139"/>
    </row>
    <row r="228" spans="2:13" ht="15.75" customHeight="1" x14ac:dyDescent="0.25">
      <c r="B228" s="150">
        <v>223</v>
      </c>
      <c r="C228" s="75" t="s">
        <v>756</v>
      </c>
      <c r="D228" s="176" t="s">
        <v>638</v>
      </c>
      <c r="E228" s="174" t="s">
        <v>333</v>
      </c>
      <c r="F228" s="125" t="s">
        <v>393</v>
      </c>
      <c r="G228" s="171" t="s">
        <v>639</v>
      </c>
      <c r="H228" s="140">
        <v>83</v>
      </c>
      <c r="I228" s="158" t="str">
        <f t="shared" si="3"/>
        <v>Zlatna</v>
      </c>
      <c r="J228" s="165"/>
      <c r="K228" s="165"/>
    </row>
    <row r="229" spans="2:13" s="122" customFormat="1" ht="15.75" customHeight="1" x14ac:dyDescent="0.25">
      <c r="B229" s="153">
        <v>224</v>
      </c>
      <c r="C229" s="120" t="s">
        <v>757</v>
      </c>
      <c r="D229" s="179" t="s">
        <v>482</v>
      </c>
      <c r="E229" s="175" t="s">
        <v>333</v>
      </c>
      <c r="F229" s="126" t="s">
        <v>393</v>
      </c>
      <c r="G229" s="170" t="s">
        <v>640</v>
      </c>
      <c r="H229" s="142">
        <v>80</v>
      </c>
      <c r="I229" s="160" t="str">
        <f t="shared" si="3"/>
        <v>Srebrna</v>
      </c>
      <c r="J229" s="166"/>
      <c r="K229" s="166"/>
      <c r="M229" s="139"/>
    </row>
    <row r="230" spans="2:13" ht="15.75" customHeight="1" x14ac:dyDescent="0.25">
      <c r="B230" s="150">
        <v>225</v>
      </c>
      <c r="C230" s="75" t="s">
        <v>758</v>
      </c>
      <c r="D230" s="176" t="s">
        <v>384</v>
      </c>
      <c r="E230" s="174" t="s">
        <v>334</v>
      </c>
      <c r="F230" s="125" t="s">
        <v>393</v>
      </c>
      <c r="G230" s="171" t="s">
        <v>641</v>
      </c>
      <c r="H230" s="140">
        <v>78</v>
      </c>
      <c r="I230" s="158" t="str">
        <f t="shared" si="3"/>
        <v>Srebrna</v>
      </c>
      <c r="J230" s="165"/>
      <c r="K230" s="165"/>
    </row>
    <row r="231" spans="2:13" s="122" customFormat="1" ht="15.75" customHeight="1" x14ac:dyDescent="0.25">
      <c r="B231" s="153">
        <v>226</v>
      </c>
      <c r="C231" s="120" t="s">
        <v>758</v>
      </c>
      <c r="D231" s="179" t="s">
        <v>384</v>
      </c>
      <c r="E231" s="175" t="s">
        <v>333</v>
      </c>
      <c r="F231" s="126" t="s">
        <v>393</v>
      </c>
      <c r="G231" s="170" t="s">
        <v>641</v>
      </c>
      <c r="H231" s="142">
        <v>78</v>
      </c>
      <c r="I231" s="160" t="str">
        <f t="shared" si="3"/>
        <v>Srebrna</v>
      </c>
      <c r="J231" s="166"/>
      <c r="K231" s="166"/>
      <c r="M231" s="139"/>
    </row>
    <row r="232" spans="2:13" ht="15.75" customHeight="1" x14ac:dyDescent="0.25">
      <c r="B232" s="150">
        <v>227</v>
      </c>
      <c r="C232" s="75" t="s">
        <v>759</v>
      </c>
      <c r="D232" s="176" t="s">
        <v>642</v>
      </c>
      <c r="E232" s="174" t="s">
        <v>333</v>
      </c>
      <c r="F232" s="125" t="s">
        <v>393</v>
      </c>
      <c r="G232" s="171" t="s">
        <v>643</v>
      </c>
      <c r="H232" s="140">
        <v>75</v>
      </c>
      <c r="I232" s="158" t="str">
        <f t="shared" si="3"/>
        <v>Srebrna</v>
      </c>
      <c r="J232" s="165"/>
      <c r="K232" s="165"/>
    </row>
    <row r="233" spans="2:13" s="122" customFormat="1" ht="15.75" customHeight="1" x14ac:dyDescent="0.25">
      <c r="B233" s="153">
        <v>228</v>
      </c>
      <c r="C233" s="120" t="s">
        <v>760</v>
      </c>
      <c r="D233" s="179" t="s">
        <v>424</v>
      </c>
      <c r="E233" s="175" t="s">
        <v>333</v>
      </c>
      <c r="F233" s="126" t="s">
        <v>393</v>
      </c>
      <c r="G233" s="170" t="s">
        <v>644</v>
      </c>
      <c r="H233" s="142">
        <v>79</v>
      </c>
      <c r="I233" s="160" t="str">
        <f t="shared" si="3"/>
        <v>Srebrna</v>
      </c>
      <c r="J233" s="166"/>
      <c r="K233" s="166"/>
      <c r="M233" s="139"/>
    </row>
    <row r="234" spans="2:13" ht="15.75" customHeight="1" x14ac:dyDescent="0.25">
      <c r="B234" s="150">
        <v>229</v>
      </c>
      <c r="C234" s="75" t="s">
        <v>761</v>
      </c>
      <c r="D234" s="176" t="s">
        <v>645</v>
      </c>
      <c r="E234" s="174" t="s">
        <v>323</v>
      </c>
      <c r="F234" s="125" t="s">
        <v>393</v>
      </c>
      <c r="G234" s="171" t="s">
        <v>646</v>
      </c>
      <c r="H234" s="140">
        <v>77</v>
      </c>
      <c r="I234" s="158" t="str">
        <f t="shared" si="3"/>
        <v>Srebrna</v>
      </c>
      <c r="J234" s="165"/>
      <c r="K234" s="165"/>
    </row>
    <row r="235" spans="2:13" s="122" customFormat="1" ht="15.75" customHeight="1" x14ac:dyDescent="0.25">
      <c r="B235" s="153">
        <v>230</v>
      </c>
      <c r="C235" s="120" t="s">
        <v>761</v>
      </c>
      <c r="D235" s="179" t="s">
        <v>645</v>
      </c>
      <c r="E235" s="175" t="s">
        <v>326</v>
      </c>
      <c r="F235" s="126" t="s">
        <v>393</v>
      </c>
      <c r="G235" s="170" t="s">
        <v>646</v>
      </c>
      <c r="H235" s="142">
        <v>82</v>
      </c>
      <c r="I235" s="160" t="str">
        <f t="shared" si="3"/>
        <v>Zlatna</v>
      </c>
      <c r="J235" s="166"/>
      <c r="K235" s="166"/>
      <c r="M235" s="139"/>
    </row>
    <row r="236" spans="2:13" ht="15.75" customHeight="1" x14ac:dyDescent="0.25">
      <c r="B236" s="150">
        <v>231</v>
      </c>
      <c r="C236" s="75" t="s">
        <v>762</v>
      </c>
      <c r="D236" s="176" t="s">
        <v>373</v>
      </c>
      <c r="E236" s="174" t="s">
        <v>333</v>
      </c>
      <c r="F236" s="125" t="s">
        <v>393</v>
      </c>
      <c r="G236" s="171" t="s">
        <v>647</v>
      </c>
      <c r="H236" s="163">
        <v>73</v>
      </c>
      <c r="I236" s="152" t="str">
        <f t="shared" si="3"/>
        <v>Brončana</v>
      </c>
      <c r="J236" s="165"/>
      <c r="K236" s="165"/>
    </row>
    <row r="237" spans="2:13" s="122" customFormat="1" ht="15.75" customHeight="1" x14ac:dyDescent="0.25">
      <c r="B237" s="153">
        <v>232</v>
      </c>
      <c r="C237" s="120" t="s">
        <v>763</v>
      </c>
      <c r="D237" s="179" t="s">
        <v>648</v>
      </c>
      <c r="E237" s="175" t="s">
        <v>333</v>
      </c>
      <c r="F237" s="126" t="s">
        <v>393</v>
      </c>
      <c r="G237" s="170" t="s">
        <v>649</v>
      </c>
      <c r="H237" s="130">
        <v>82</v>
      </c>
      <c r="I237" s="154" t="str">
        <f t="shared" si="3"/>
        <v>Zlatna</v>
      </c>
      <c r="J237" s="166"/>
      <c r="K237" s="166"/>
      <c r="M237" s="139"/>
    </row>
    <row r="238" spans="2:13" ht="15.75" customHeight="1" x14ac:dyDescent="0.25">
      <c r="B238" s="150">
        <v>233</v>
      </c>
      <c r="C238" s="75" t="s">
        <v>764</v>
      </c>
      <c r="D238" s="176" t="s">
        <v>373</v>
      </c>
      <c r="E238" s="174" t="s">
        <v>323</v>
      </c>
      <c r="F238" s="125" t="s">
        <v>393</v>
      </c>
      <c r="G238" s="171" t="s">
        <v>650</v>
      </c>
      <c r="H238" s="131">
        <v>73</v>
      </c>
      <c r="I238" s="152" t="str">
        <f t="shared" si="3"/>
        <v>Brončana</v>
      </c>
      <c r="J238" s="165"/>
      <c r="K238" s="165"/>
    </row>
    <row r="239" spans="2:13" s="122" customFormat="1" ht="15.75" customHeight="1" x14ac:dyDescent="0.25">
      <c r="B239" s="153">
        <v>234</v>
      </c>
      <c r="C239" s="120" t="s">
        <v>651</v>
      </c>
      <c r="D239" s="179" t="s">
        <v>652</v>
      </c>
      <c r="E239" s="175" t="s">
        <v>323</v>
      </c>
      <c r="F239" s="126" t="s">
        <v>394</v>
      </c>
      <c r="G239" s="170" t="s">
        <v>653</v>
      </c>
      <c r="H239" s="130">
        <v>77</v>
      </c>
      <c r="I239" s="154" t="str">
        <f t="shared" si="3"/>
        <v>Srebrna</v>
      </c>
      <c r="J239" s="166"/>
      <c r="K239" s="166"/>
      <c r="M239" s="139"/>
    </row>
    <row r="240" spans="2:13" ht="15.75" hidden="1" customHeight="1" x14ac:dyDescent="0.25">
      <c r="B240" s="150">
        <v>235</v>
      </c>
      <c r="C240" s="75" t="s">
        <v>651</v>
      </c>
      <c r="D240" s="176" t="s">
        <v>652</v>
      </c>
      <c r="E240" s="174" t="s">
        <v>654</v>
      </c>
      <c r="F240" s="125" t="s">
        <v>393</v>
      </c>
      <c r="G240" s="171" t="s">
        <v>653</v>
      </c>
      <c r="H240" s="131">
        <v>0</v>
      </c>
      <c r="I240" s="152" t="str">
        <f t="shared" si="3"/>
        <v>-</v>
      </c>
      <c r="J240" s="161" t="s">
        <v>820</v>
      </c>
      <c r="K240" s="165"/>
    </row>
    <row r="241" spans="2:13" s="122" customFormat="1" ht="15.75" customHeight="1" x14ac:dyDescent="0.25">
      <c r="B241" s="153">
        <v>236</v>
      </c>
      <c r="C241" s="120" t="s">
        <v>651</v>
      </c>
      <c r="D241" s="179" t="s">
        <v>652</v>
      </c>
      <c r="E241" s="175" t="s">
        <v>600</v>
      </c>
      <c r="F241" s="126" t="s">
        <v>394</v>
      </c>
      <c r="G241" s="170" t="s">
        <v>653</v>
      </c>
      <c r="H241" s="130">
        <v>76</v>
      </c>
      <c r="I241" s="154" t="str">
        <f t="shared" si="3"/>
        <v>Srebrna</v>
      </c>
      <c r="J241" s="166"/>
      <c r="K241" s="166"/>
      <c r="M241" s="139"/>
    </row>
    <row r="242" spans="2:13" ht="15.75" customHeight="1" x14ac:dyDescent="0.25">
      <c r="B242" s="150">
        <v>237</v>
      </c>
      <c r="C242" s="75" t="s">
        <v>655</v>
      </c>
      <c r="D242" s="176" t="s">
        <v>656</v>
      </c>
      <c r="E242" s="174" t="s">
        <v>331</v>
      </c>
      <c r="F242" s="125" t="s">
        <v>393</v>
      </c>
      <c r="G242" s="171" t="s">
        <v>657</v>
      </c>
      <c r="H242" s="131">
        <v>65</v>
      </c>
      <c r="I242" s="152" t="str">
        <f t="shared" si="3"/>
        <v>Priznanje</v>
      </c>
      <c r="J242" s="165"/>
      <c r="K242" s="165"/>
    </row>
    <row r="243" spans="2:13" s="122" customFormat="1" ht="15.75" customHeight="1" x14ac:dyDescent="0.25">
      <c r="B243" s="153">
        <v>238</v>
      </c>
      <c r="C243" s="120" t="s">
        <v>765</v>
      </c>
      <c r="D243" s="179" t="s">
        <v>381</v>
      </c>
      <c r="E243" s="175" t="s">
        <v>333</v>
      </c>
      <c r="F243" s="126" t="s">
        <v>393</v>
      </c>
      <c r="G243" s="170" t="s">
        <v>658</v>
      </c>
      <c r="H243" s="130">
        <v>76</v>
      </c>
      <c r="I243" s="154" t="str">
        <f t="shared" si="3"/>
        <v>Srebrna</v>
      </c>
      <c r="J243" s="166"/>
      <c r="K243" s="166"/>
      <c r="M243" s="139"/>
    </row>
    <row r="244" spans="2:13" ht="15.75" customHeight="1" x14ac:dyDescent="0.25">
      <c r="B244" s="150">
        <v>239</v>
      </c>
      <c r="C244" s="75" t="s">
        <v>765</v>
      </c>
      <c r="D244" s="176" t="s">
        <v>381</v>
      </c>
      <c r="E244" s="174" t="s">
        <v>323</v>
      </c>
      <c r="F244" s="125" t="s">
        <v>393</v>
      </c>
      <c r="G244" s="171" t="s">
        <v>658</v>
      </c>
      <c r="H244" s="131">
        <v>73</v>
      </c>
      <c r="I244" s="152" t="str">
        <f t="shared" si="3"/>
        <v>Brončana</v>
      </c>
      <c r="J244" s="165"/>
      <c r="K244" s="165"/>
    </row>
    <row r="245" spans="2:13" s="122" customFormat="1" ht="15.75" customHeight="1" x14ac:dyDescent="0.25">
      <c r="B245" s="153">
        <v>240</v>
      </c>
      <c r="C245" s="120" t="s">
        <v>766</v>
      </c>
      <c r="D245" s="179" t="s">
        <v>381</v>
      </c>
      <c r="E245" s="175" t="s">
        <v>323</v>
      </c>
      <c r="F245" s="126" t="s">
        <v>394</v>
      </c>
      <c r="G245" s="170" t="s">
        <v>659</v>
      </c>
      <c r="H245" s="130">
        <v>80</v>
      </c>
      <c r="I245" s="154" t="str">
        <f t="shared" si="3"/>
        <v>Srebrna</v>
      </c>
      <c r="J245" s="166"/>
      <c r="K245" s="166"/>
      <c r="M245" s="139"/>
    </row>
    <row r="246" spans="2:13" ht="15.75" customHeight="1" x14ac:dyDescent="0.25">
      <c r="B246" s="150">
        <v>241</v>
      </c>
      <c r="C246" s="75" t="s">
        <v>767</v>
      </c>
      <c r="D246" s="176" t="s">
        <v>373</v>
      </c>
      <c r="E246" s="174" t="s">
        <v>333</v>
      </c>
      <c r="F246" s="125" t="s">
        <v>393</v>
      </c>
      <c r="G246" s="171" t="s">
        <v>661</v>
      </c>
      <c r="H246" s="131">
        <v>80</v>
      </c>
      <c r="I246" s="152" t="str">
        <f t="shared" si="3"/>
        <v>Srebrna</v>
      </c>
      <c r="J246" s="165"/>
      <c r="K246" s="165"/>
    </row>
    <row r="247" spans="2:13" s="122" customFormat="1" ht="15.75" customHeight="1" x14ac:dyDescent="0.25">
      <c r="B247" s="153">
        <v>242</v>
      </c>
      <c r="C247" s="120" t="s">
        <v>767</v>
      </c>
      <c r="D247" s="179" t="s">
        <v>373</v>
      </c>
      <c r="E247" s="175" t="s">
        <v>323</v>
      </c>
      <c r="F247" s="126" t="s">
        <v>393</v>
      </c>
      <c r="G247" s="170" t="s">
        <v>661</v>
      </c>
      <c r="H247" s="130">
        <v>78</v>
      </c>
      <c r="I247" s="154" t="str">
        <f t="shared" si="3"/>
        <v>Srebrna</v>
      </c>
      <c r="J247" s="166"/>
      <c r="K247" s="166"/>
      <c r="M247" s="139"/>
    </row>
    <row r="248" spans="2:13" ht="15.75" hidden="1" customHeight="1" x14ac:dyDescent="0.25">
      <c r="B248" s="150">
        <v>243</v>
      </c>
      <c r="C248" s="75" t="s">
        <v>660</v>
      </c>
      <c r="D248" s="176" t="s">
        <v>373</v>
      </c>
      <c r="E248" s="174" t="s">
        <v>339</v>
      </c>
      <c r="F248" s="125" t="s">
        <v>394</v>
      </c>
      <c r="G248" s="171" t="s">
        <v>661</v>
      </c>
      <c r="H248" s="131">
        <v>17</v>
      </c>
      <c r="I248" s="152" t="str">
        <f t="shared" si="3"/>
        <v>-</v>
      </c>
      <c r="J248" s="161" t="s">
        <v>820</v>
      </c>
      <c r="K248" s="165"/>
    </row>
    <row r="249" spans="2:13" s="122" customFormat="1" ht="15.75" hidden="1" customHeight="1" x14ac:dyDescent="0.25">
      <c r="B249" s="153">
        <v>244</v>
      </c>
      <c r="C249" s="120" t="s">
        <v>662</v>
      </c>
      <c r="D249" s="179" t="s">
        <v>384</v>
      </c>
      <c r="E249" s="175" t="s">
        <v>323</v>
      </c>
      <c r="F249" s="126" t="s">
        <v>394</v>
      </c>
      <c r="G249" s="170" t="s">
        <v>663</v>
      </c>
      <c r="H249" s="130">
        <v>0</v>
      </c>
      <c r="I249" s="154" t="str">
        <f t="shared" si="3"/>
        <v>-</v>
      </c>
      <c r="J249" s="156" t="s">
        <v>820</v>
      </c>
      <c r="K249" s="166"/>
      <c r="M249" s="139"/>
    </row>
    <row r="250" spans="2:13" ht="15.75" customHeight="1" x14ac:dyDescent="0.25">
      <c r="B250" s="150">
        <v>245</v>
      </c>
      <c r="C250" s="75" t="s">
        <v>662</v>
      </c>
      <c r="D250" s="176" t="s">
        <v>384</v>
      </c>
      <c r="E250" s="174" t="s">
        <v>333</v>
      </c>
      <c r="F250" s="125" t="s">
        <v>394</v>
      </c>
      <c r="G250" s="171" t="s">
        <v>663</v>
      </c>
      <c r="H250" s="131">
        <v>73</v>
      </c>
      <c r="I250" s="152" t="str">
        <f t="shared" si="3"/>
        <v>Brončana</v>
      </c>
      <c r="J250" s="165"/>
      <c r="K250" s="165"/>
    </row>
    <row r="251" spans="2:13" s="122" customFormat="1" ht="15.75" customHeight="1" x14ac:dyDescent="0.25">
      <c r="B251" s="153">
        <v>246</v>
      </c>
      <c r="C251" s="120" t="s">
        <v>664</v>
      </c>
      <c r="D251" s="179" t="s">
        <v>384</v>
      </c>
      <c r="E251" s="175" t="s">
        <v>358</v>
      </c>
      <c r="F251" s="126" t="s">
        <v>393</v>
      </c>
      <c r="G251" s="170" t="s">
        <v>670</v>
      </c>
      <c r="H251" s="130">
        <v>73</v>
      </c>
      <c r="I251" s="154" t="str">
        <f t="shared" si="3"/>
        <v>Brončana</v>
      </c>
      <c r="J251" s="166"/>
      <c r="K251" s="166"/>
      <c r="M251" s="139"/>
    </row>
    <row r="252" spans="2:13" ht="15.75" customHeight="1" x14ac:dyDescent="0.25">
      <c r="B252" s="150">
        <v>247</v>
      </c>
      <c r="C252" s="75" t="s">
        <v>664</v>
      </c>
      <c r="D252" s="176" t="s">
        <v>384</v>
      </c>
      <c r="E252" s="174" t="s">
        <v>360</v>
      </c>
      <c r="F252" s="125" t="s">
        <v>393</v>
      </c>
      <c r="G252" s="171" t="s">
        <v>670</v>
      </c>
      <c r="H252" s="131">
        <v>78</v>
      </c>
      <c r="I252" s="152" t="str">
        <f t="shared" si="3"/>
        <v>Srebrna</v>
      </c>
      <c r="J252" s="165"/>
      <c r="K252" s="165"/>
    </row>
    <row r="253" spans="2:13" s="122" customFormat="1" ht="15.75" customHeight="1" x14ac:dyDescent="0.25">
      <c r="B253" s="153">
        <v>248</v>
      </c>
      <c r="C253" s="120" t="s">
        <v>671</v>
      </c>
      <c r="D253" s="179" t="s">
        <v>384</v>
      </c>
      <c r="E253" s="175" t="s">
        <v>331</v>
      </c>
      <c r="F253" s="126" t="s">
        <v>393</v>
      </c>
      <c r="G253" s="170" t="s">
        <v>672</v>
      </c>
      <c r="H253" s="130">
        <v>79</v>
      </c>
      <c r="I253" s="154" t="str">
        <f t="shared" si="3"/>
        <v>Srebrna</v>
      </c>
      <c r="J253" s="166"/>
      <c r="K253" s="166"/>
      <c r="M253" s="139"/>
    </row>
    <row r="254" spans="2:13" ht="15.75" customHeight="1" x14ac:dyDescent="0.25">
      <c r="B254" s="150">
        <v>249</v>
      </c>
      <c r="C254" s="75" t="s">
        <v>673</v>
      </c>
      <c r="D254" s="176" t="s">
        <v>674</v>
      </c>
      <c r="E254" s="174" t="s">
        <v>326</v>
      </c>
      <c r="F254" s="125" t="s">
        <v>393</v>
      </c>
      <c r="G254" s="171" t="s">
        <v>675</v>
      </c>
      <c r="H254" s="131">
        <v>80</v>
      </c>
      <c r="I254" s="152" t="str">
        <f t="shared" si="3"/>
        <v>Srebrna</v>
      </c>
      <c r="J254" s="165"/>
      <c r="K254" s="165"/>
    </row>
    <row r="255" spans="2:13" s="122" customFormat="1" ht="15.75" customHeight="1" x14ac:dyDescent="0.25">
      <c r="B255" s="153">
        <v>250</v>
      </c>
      <c r="C255" s="120" t="s">
        <v>673</v>
      </c>
      <c r="D255" s="179" t="s">
        <v>674</v>
      </c>
      <c r="E255" s="175" t="s">
        <v>323</v>
      </c>
      <c r="F255" s="126" t="s">
        <v>393</v>
      </c>
      <c r="G255" s="170" t="s">
        <v>675</v>
      </c>
      <c r="H255" s="142">
        <v>84</v>
      </c>
      <c r="I255" s="160" t="str">
        <f t="shared" si="3"/>
        <v>Zlatna</v>
      </c>
      <c r="J255" s="166"/>
      <c r="K255" s="166"/>
      <c r="M255" s="139"/>
    </row>
    <row r="256" spans="2:13" ht="15.75" customHeight="1" x14ac:dyDescent="0.25">
      <c r="B256" s="150">
        <v>251</v>
      </c>
      <c r="C256" s="75" t="s">
        <v>673</v>
      </c>
      <c r="D256" s="176" t="s">
        <v>674</v>
      </c>
      <c r="E256" s="174" t="s">
        <v>331</v>
      </c>
      <c r="F256" s="125" t="s">
        <v>393</v>
      </c>
      <c r="G256" s="171" t="s">
        <v>675</v>
      </c>
      <c r="H256" s="140">
        <v>78</v>
      </c>
      <c r="I256" s="158" t="str">
        <f t="shared" si="3"/>
        <v>Srebrna</v>
      </c>
      <c r="J256" s="161"/>
      <c r="K256" s="161"/>
    </row>
    <row r="257" spans="2:13" s="122" customFormat="1" ht="15.75" customHeight="1" x14ac:dyDescent="0.25">
      <c r="B257" s="153">
        <v>252</v>
      </c>
      <c r="C257" s="120" t="s">
        <v>768</v>
      </c>
      <c r="D257" s="179" t="s">
        <v>482</v>
      </c>
      <c r="E257" s="175" t="s">
        <v>333</v>
      </c>
      <c r="F257" s="126" t="s">
        <v>393</v>
      </c>
      <c r="G257" s="170" t="s">
        <v>676</v>
      </c>
      <c r="H257" s="142">
        <v>79</v>
      </c>
      <c r="I257" s="160" t="str">
        <f t="shared" si="3"/>
        <v>Srebrna</v>
      </c>
      <c r="J257" s="156"/>
      <c r="K257" s="156"/>
      <c r="M257" s="139"/>
    </row>
    <row r="258" spans="2:13" ht="15.75" customHeight="1" x14ac:dyDescent="0.25">
      <c r="B258" s="150">
        <v>253</v>
      </c>
      <c r="C258" s="75" t="s">
        <v>769</v>
      </c>
      <c r="D258" s="176" t="s">
        <v>575</v>
      </c>
      <c r="E258" s="174" t="s">
        <v>331</v>
      </c>
      <c r="F258" s="125" t="s">
        <v>393</v>
      </c>
      <c r="G258" s="171" t="s">
        <v>677</v>
      </c>
      <c r="H258" s="140">
        <v>82</v>
      </c>
      <c r="I258" s="158" t="str">
        <f t="shared" si="3"/>
        <v>Zlatna</v>
      </c>
      <c r="J258" s="161"/>
      <c r="K258" s="161"/>
    </row>
    <row r="259" spans="2:13" s="122" customFormat="1" ht="15.75" customHeight="1" x14ac:dyDescent="0.25">
      <c r="B259" s="153">
        <v>254</v>
      </c>
      <c r="C259" s="120" t="s">
        <v>769</v>
      </c>
      <c r="D259" s="179" t="s">
        <v>575</v>
      </c>
      <c r="E259" s="175" t="s">
        <v>323</v>
      </c>
      <c r="F259" s="126" t="s">
        <v>393</v>
      </c>
      <c r="G259" s="170" t="s">
        <v>677</v>
      </c>
      <c r="H259" s="142">
        <v>76</v>
      </c>
      <c r="I259" s="160" t="str">
        <f t="shared" si="3"/>
        <v>Srebrna</v>
      </c>
      <c r="J259" s="156"/>
      <c r="K259" s="156"/>
      <c r="M259" s="139"/>
    </row>
    <row r="260" spans="2:13" ht="15.75" customHeight="1" x14ac:dyDescent="0.25">
      <c r="B260" s="150">
        <v>255</v>
      </c>
      <c r="C260" s="75" t="s">
        <v>770</v>
      </c>
      <c r="D260" s="176" t="s">
        <v>575</v>
      </c>
      <c r="E260" s="174" t="s">
        <v>323</v>
      </c>
      <c r="F260" s="125" t="s">
        <v>393</v>
      </c>
      <c r="G260" s="171" t="s">
        <v>678</v>
      </c>
      <c r="H260" s="140">
        <v>78</v>
      </c>
      <c r="I260" s="158" t="str">
        <f t="shared" si="3"/>
        <v>Srebrna</v>
      </c>
      <c r="J260" s="161"/>
      <c r="K260" s="161"/>
    </row>
    <row r="261" spans="2:13" s="122" customFormat="1" ht="15.75" customHeight="1" x14ac:dyDescent="0.25">
      <c r="B261" s="153">
        <v>256</v>
      </c>
      <c r="C261" s="120" t="s">
        <v>771</v>
      </c>
      <c r="D261" s="179" t="s">
        <v>381</v>
      </c>
      <c r="E261" s="175" t="s">
        <v>333</v>
      </c>
      <c r="F261" s="126" t="s">
        <v>393</v>
      </c>
      <c r="G261" s="170" t="s">
        <v>679</v>
      </c>
      <c r="H261" s="142">
        <v>76</v>
      </c>
      <c r="I261" s="160" t="str">
        <f t="shared" si="3"/>
        <v>Srebrna</v>
      </c>
      <c r="J261" s="156"/>
      <c r="K261" s="156"/>
      <c r="M261" s="139"/>
    </row>
    <row r="262" spans="2:13" ht="15.75" customHeight="1" x14ac:dyDescent="0.25">
      <c r="B262" s="150">
        <v>257</v>
      </c>
      <c r="C262" s="75" t="s">
        <v>772</v>
      </c>
      <c r="D262" s="176" t="s">
        <v>384</v>
      </c>
      <c r="E262" s="174" t="s">
        <v>333</v>
      </c>
      <c r="F262" s="125" t="s">
        <v>393</v>
      </c>
      <c r="G262" s="171" t="s">
        <v>680</v>
      </c>
      <c r="H262" s="140">
        <v>76</v>
      </c>
      <c r="I262" s="158" t="str">
        <f t="shared" ref="I262:I325" si="4">IF(AND(H262="",H262&gt;0,H262&lt;60),"-",IF(AND(H262&gt;60,H262&lt;69),"Priznanje",IF(AND(H262&gt;=70,H262&lt;=74),"Brončana",IF(AND(H262&gt;=75,H262&lt;81),"Srebrna",IF(AND(H262&gt;=82,H262&lt;=89),"Zlatna",IF(AND(H262&gt;=90,H262&lt;101),"Veliko zlato","-"))))))</f>
        <v>Srebrna</v>
      </c>
      <c r="J262" s="161"/>
      <c r="K262" s="161"/>
    </row>
    <row r="263" spans="2:13" s="122" customFormat="1" ht="15.75" customHeight="1" x14ac:dyDescent="0.25">
      <c r="B263" s="153">
        <v>258</v>
      </c>
      <c r="C263" s="120" t="s">
        <v>681</v>
      </c>
      <c r="D263" s="179" t="s">
        <v>384</v>
      </c>
      <c r="E263" s="175" t="s">
        <v>333</v>
      </c>
      <c r="F263" s="126" t="s">
        <v>393</v>
      </c>
      <c r="G263" s="170" t="s">
        <v>682</v>
      </c>
      <c r="H263" s="142">
        <v>82</v>
      </c>
      <c r="I263" s="160" t="str">
        <f t="shared" si="4"/>
        <v>Zlatna</v>
      </c>
      <c r="J263" s="156"/>
      <c r="K263" s="156"/>
      <c r="M263" s="139"/>
    </row>
    <row r="264" spans="2:13" ht="15.75" customHeight="1" x14ac:dyDescent="0.25">
      <c r="B264" s="150">
        <v>259</v>
      </c>
      <c r="C264" s="75" t="s">
        <v>773</v>
      </c>
      <c r="D264" s="176" t="s">
        <v>384</v>
      </c>
      <c r="E264" s="174" t="s">
        <v>333</v>
      </c>
      <c r="F264" s="125" t="s">
        <v>393</v>
      </c>
      <c r="G264" s="171" t="s">
        <v>683</v>
      </c>
      <c r="H264" s="131">
        <v>80</v>
      </c>
      <c r="I264" s="152" t="str">
        <f t="shared" si="4"/>
        <v>Srebrna</v>
      </c>
      <c r="J264" s="161"/>
      <c r="K264" s="161"/>
    </row>
    <row r="265" spans="2:13" s="122" customFormat="1" ht="15.75" customHeight="1" x14ac:dyDescent="0.25">
      <c r="B265" s="153">
        <v>260</v>
      </c>
      <c r="C265" s="120" t="s">
        <v>774</v>
      </c>
      <c r="D265" s="179" t="s">
        <v>384</v>
      </c>
      <c r="E265" s="175" t="s">
        <v>333</v>
      </c>
      <c r="F265" s="126" t="s">
        <v>393</v>
      </c>
      <c r="G265" s="170" t="s">
        <v>684</v>
      </c>
      <c r="H265" s="130">
        <v>80</v>
      </c>
      <c r="I265" s="154" t="str">
        <f t="shared" si="4"/>
        <v>Srebrna</v>
      </c>
      <c r="J265" s="156"/>
      <c r="K265" s="156"/>
      <c r="M265" s="139"/>
    </row>
    <row r="266" spans="2:13" ht="15.75" customHeight="1" x14ac:dyDescent="0.25">
      <c r="B266" s="150">
        <v>261</v>
      </c>
      <c r="C266" s="75" t="s">
        <v>685</v>
      </c>
      <c r="D266" s="176" t="s">
        <v>381</v>
      </c>
      <c r="E266" s="174" t="s">
        <v>323</v>
      </c>
      <c r="F266" s="125" t="s">
        <v>393</v>
      </c>
      <c r="G266" s="171" t="s">
        <v>686</v>
      </c>
      <c r="H266" s="131">
        <v>84</v>
      </c>
      <c r="I266" s="152" t="str">
        <f t="shared" si="4"/>
        <v>Zlatna</v>
      </c>
      <c r="J266" s="161"/>
      <c r="K266" s="161"/>
    </row>
    <row r="267" spans="2:13" s="122" customFormat="1" ht="15.75" customHeight="1" x14ac:dyDescent="0.25">
      <c r="B267" s="153">
        <v>262</v>
      </c>
      <c r="C267" s="120" t="s">
        <v>685</v>
      </c>
      <c r="D267" s="179" t="s">
        <v>381</v>
      </c>
      <c r="E267" s="175" t="s">
        <v>340</v>
      </c>
      <c r="F267" s="126" t="s">
        <v>393</v>
      </c>
      <c r="G267" s="170" t="s">
        <v>686</v>
      </c>
      <c r="H267" s="130">
        <v>78</v>
      </c>
      <c r="I267" s="154" t="str">
        <f t="shared" si="4"/>
        <v>Srebrna</v>
      </c>
      <c r="J267" s="156"/>
      <c r="K267" s="156"/>
      <c r="M267" s="139"/>
    </row>
    <row r="268" spans="2:13" ht="15.75" customHeight="1" x14ac:dyDescent="0.25">
      <c r="B268" s="150">
        <v>263</v>
      </c>
      <c r="C268" s="75" t="s">
        <v>775</v>
      </c>
      <c r="D268" s="176" t="s">
        <v>384</v>
      </c>
      <c r="E268" s="174" t="s">
        <v>333</v>
      </c>
      <c r="F268" s="125" t="s">
        <v>394</v>
      </c>
      <c r="G268" s="171" t="s">
        <v>687</v>
      </c>
      <c r="H268" s="131">
        <v>75</v>
      </c>
      <c r="I268" s="152" t="str">
        <f t="shared" si="4"/>
        <v>Srebrna</v>
      </c>
      <c r="J268" s="161"/>
      <c r="K268" s="161"/>
    </row>
    <row r="269" spans="2:13" s="122" customFormat="1" ht="15.75" customHeight="1" x14ac:dyDescent="0.25">
      <c r="B269" s="153">
        <v>264</v>
      </c>
      <c r="C269" s="120" t="s">
        <v>776</v>
      </c>
      <c r="D269" s="179" t="s">
        <v>377</v>
      </c>
      <c r="E269" s="175" t="s">
        <v>331</v>
      </c>
      <c r="F269" s="126" t="s">
        <v>393</v>
      </c>
      <c r="G269" s="170" t="s">
        <v>688</v>
      </c>
      <c r="H269" s="130">
        <v>65</v>
      </c>
      <c r="I269" s="154" t="str">
        <f t="shared" si="4"/>
        <v>Priznanje</v>
      </c>
      <c r="J269" s="156"/>
      <c r="K269" s="156"/>
      <c r="M269" s="139"/>
    </row>
    <row r="270" spans="2:13" ht="15.75" customHeight="1" x14ac:dyDescent="0.25">
      <c r="B270" s="150">
        <v>265</v>
      </c>
      <c r="C270" s="75" t="s">
        <v>776</v>
      </c>
      <c r="D270" s="176" t="s">
        <v>377</v>
      </c>
      <c r="E270" s="174" t="s">
        <v>340</v>
      </c>
      <c r="F270" s="125" t="s">
        <v>393</v>
      </c>
      <c r="G270" s="171" t="s">
        <v>688</v>
      </c>
      <c r="H270" s="131">
        <v>72</v>
      </c>
      <c r="I270" s="152" t="str">
        <f t="shared" si="4"/>
        <v>Brončana</v>
      </c>
      <c r="J270" s="161"/>
      <c r="K270" s="161"/>
    </row>
    <row r="271" spans="2:13" s="122" customFormat="1" ht="15.75" customHeight="1" x14ac:dyDescent="0.25">
      <c r="B271" s="153">
        <v>266</v>
      </c>
      <c r="C271" s="120" t="s">
        <v>776</v>
      </c>
      <c r="D271" s="179" t="s">
        <v>377</v>
      </c>
      <c r="E271" s="175" t="s">
        <v>345</v>
      </c>
      <c r="F271" s="126" t="s">
        <v>393</v>
      </c>
      <c r="G271" s="170" t="s">
        <v>688</v>
      </c>
      <c r="H271" s="130">
        <v>73</v>
      </c>
      <c r="I271" s="154" t="str">
        <f t="shared" si="4"/>
        <v>Brončana</v>
      </c>
      <c r="J271" s="156"/>
      <c r="K271" s="156"/>
      <c r="M271" s="139"/>
    </row>
    <row r="272" spans="2:13" ht="15.75" customHeight="1" x14ac:dyDescent="0.25">
      <c r="B272" s="150">
        <v>267</v>
      </c>
      <c r="C272" s="75" t="s">
        <v>777</v>
      </c>
      <c r="D272" s="176" t="s">
        <v>377</v>
      </c>
      <c r="E272" s="174" t="s">
        <v>331</v>
      </c>
      <c r="F272" s="125" t="s">
        <v>393</v>
      </c>
      <c r="G272" s="171" t="s">
        <v>689</v>
      </c>
      <c r="H272" s="131">
        <v>78</v>
      </c>
      <c r="I272" s="152" t="str">
        <f t="shared" si="4"/>
        <v>Srebrna</v>
      </c>
      <c r="J272" s="161"/>
      <c r="K272" s="161"/>
    </row>
    <row r="273" spans="2:13" s="122" customFormat="1" ht="15.75" customHeight="1" x14ac:dyDescent="0.25">
      <c r="B273" s="153">
        <v>268</v>
      </c>
      <c r="C273" s="120" t="s">
        <v>777</v>
      </c>
      <c r="D273" s="179" t="s">
        <v>377</v>
      </c>
      <c r="E273" s="175" t="s">
        <v>690</v>
      </c>
      <c r="F273" s="126" t="s">
        <v>393</v>
      </c>
      <c r="G273" s="170" t="s">
        <v>689</v>
      </c>
      <c r="H273" s="130">
        <v>80</v>
      </c>
      <c r="I273" s="154" t="str">
        <f t="shared" si="4"/>
        <v>Srebrna</v>
      </c>
      <c r="J273" s="156"/>
      <c r="K273" s="156"/>
      <c r="M273" s="139"/>
    </row>
    <row r="274" spans="2:13" ht="15.75" customHeight="1" x14ac:dyDescent="0.25">
      <c r="B274" s="150">
        <v>269</v>
      </c>
      <c r="C274" s="75" t="s">
        <v>778</v>
      </c>
      <c r="D274" s="176" t="s">
        <v>377</v>
      </c>
      <c r="E274" s="174" t="s">
        <v>333</v>
      </c>
      <c r="F274" s="125" t="s">
        <v>393</v>
      </c>
      <c r="G274" s="171" t="s">
        <v>691</v>
      </c>
      <c r="H274" s="131">
        <v>86</v>
      </c>
      <c r="I274" s="152" t="str">
        <f t="shared" si="4"/>
        <v>Zlatna</v>
      </c>
      <c r="J274" s="161"/>
      <c r="K274" s="161"/>
    </row>
    <row r="275" spans="2:13" s="122" customFormat="1" ht="15.75" customHeight="1" x14ac:dyDescent="0.25">
      <c r="B275" s="153">
        <v>270</v>
      </c>
      <c r="C275" s="120" t="s">
        <v>692</v>
      </c>
      <c r="D275" s="179" t="s">
        <v>373</v>
      </c>
      <c r="E275" s="175" t="s">
        <v>326</v>
      </c>
      <c r="F275" s="126" t="s">
        <v>393</v>
      </c>
      <c r="G275" s="170" t="s">
        <v>693</v>
      </c>
      <c r="H275" s="130">
        <v>78</v>
      </c>
      <c r="I275" s="154" t="str">
        <f t="shared" si="4"/>
        <v>Srebrna</v>
      </c>
      <c r="J275" s="156"/>
      <c r="K275" s="156"/>
      <c r="M275" s="139"/>
    </row>
    <row r="276" spans="2:13" ht="15.75" customHeight="1" x14ac:dyDescent="0.25">
      <c r="B276" s="150">
        <v>271</v>
      </c>
      <c r="C276" s="75" t="s">
        <v>692</v>
      </c>
      <c r="D276" s="176" t="s">
        <v>373</v>
      </c>
      <c r="E276" s="174" t="s">
        <v>323</v>
      </c>
      <c r="F276" s="125" t="s">
        <v>393</v>
      </c>
      <c r="G276" s="171" t="s">
        <v>693</v>
      </c>
      <c r="H276" s="131">
        <v>80</v>
      </c>
      <c r="I276" s="152" t="str">
        <f t="shared" si="4"/>
        <v>Srebrna</v>
      </c>
      <c r="J276" s="161"/>
      <c r="K276" s="161"/>
    </row>
    <row r="277" spans="2:13" s="122" customFormat="1" ht="15.75" customHeight="1" x14ac:dyDescent="0.25">
      <c r="B277" s="153">
        <v>272</v>
      </c>
      <c r="C277" s="120" t="s">
        <v>779</v>
      </c>
      <c r="D277" s="179" t="s">
        <v>384</v>
      </c>
      <c r="E277" s="175" t="s">
        <v>336</v>
      </c>
      <c r="F277" s="126" t="s">
        <v>393</v>
      </c>
      <c r="G277" s="170" t="s">
        <v>665</v>
      </c>
      <c r="H277" s="130">
        <v>71</v>
      </c>
      <c r="I277" s="154" t="str">
        <f t="shared" si="4"/>
        <v>Brončana</v>
      </c>
      <c r="J277" s="156"/>
      <c r="K277" s="156"/>
      <c r="M277" s="139"/>
    </row>
    <row r="278" spans="2:13" ht="15.75" customHeight="1" x14ac:dyDescent="0.25">
      <c r="B278" s="150">
        <v>273</v>
      </c>
      <c r="C278" s="75" t="s">
        <v>780</v>
      </c>
      <c r="D278" s="176" t="s">
        <v>384</v>
      </c>
      <c r="E278" s="174" t="s">
        <v>331</v>
      </c>
      <c r="F278" s="125" t="s">
        <v>393</v>
      </c>
      <c r="G278" s="171" t="s">
        <v>665</v>
      </c>
      <c r="H278" s="131">
        <v>70</v>
      </c>
      <c r="I278" s="152" t="str">
        <f t="shared" si="4"/>
        <v>Brončana</v>
      </c>
      <c r="J278" s="161"/>
      <c r="K278" s="161"/>
    </row>
    <row r="279" spans="2:13" s="122" customFormat="1" ht="15.75" customHeight="1" x14ac:dyDescent="0.25">
      <c r="B279" s="153">
        <v>274</v>
      </c>
      <c r="C279" s="120" t="s">
        <v>780</v>
      </c>
      <c r="D279" s="179" t="s">
        <v>384</v>
      </c>
      <c r="E279" s="175" t="s">
        <v>323</v>
      </c>
      <c r="F279" s="126" t="s">
        <v>393</v>
      </c>
      <c r="G279" s="170" t="s">
        <v>665</v>
      </c>
      <c r="H279" s="130">
        <v>76</v>
      </c>
      <c r="I279" s="154" t="str">
        <f t="shared" si="4"/>
        <v>Srebrna</v>
      </c>
      <c r="J279" s="156"/>
      <c r="K279" s="156"/>
      <c r="M279" s="139"/>
    </row>
    <row r="280" spans="2:13" ht="15.75" customHeight="1" x14ac:dyDescent="0.25">
      <c r="B280" s="150">
        <v>275</v>
      </c>
      <c r="C280" s="75" t="s">
        <v>781</v>
      </c>
      <c r="D280" s="176" t="s">
        <v>381</v>
      </c>
      <c r="E280" s="174" t="s">
        <v>550</v>
      </c>
      <c r="F280" s="125" t="s">
        <v>394</v>
      </c>
      <c r="G280" s="171" t="s">
        <v>666</v>
      </c>
      <c r="H280" s="131">
        <v>73</v>
      </c>
      <c r="I280" s="152" t="str">
        <f t="shared" si="4"/>
        <v>Brončana</v>
      </c>
      <c r="J280" s="161"/>
      <c r="K280" s="161"/>
    </row>
    <row r="281" spans="2:13" s="122" customFormat="1" ht="15.75" customHeight="1" x14ac:dyDescent="0.25">
      <c r="B281" s="153">
        <v>276</v>
      </c>
      <c r="C281" s="120" t="s">
        <v>781</v>
      </c>
      <c r="D281" s="179" t="s">
        <v>381</v>
      </c>
      <c r="E281" s="175" t="s">
        <v>552</v>
      </c>
      <c r="F281" s="126" t="s">
        <v>394</v>
      </c>
      <c r="G281" s="170" t="s">
        <v>666</v>
      </c>
      <c r="H281" s="130">
        <v>80</v>
      </c>
      <c r="I281" s="154" t="str">
        <f t="shared" si="4"/>
        <v>Srebrna</v>
      </c>
      <c r="J281" s="156"/>
      <c r="K281" s="156"/>
      <c r="M281" s="139"/>
    </row>
    <row r="282" spans="2:13" ht="15.75" customHeight="1" x14ac:dyDescent="0.25">
      <c r="B282" s="150">
        <v>277</v>
      </c>
      <c r="C282" s="75" t="s">
        <v>781</v>
      </c>
      <c r="D282" s="176" t="s">
        <v>381</v>
      </c>
      <c r="E282" s="174" t="s">
        <v>667</v>
      </c>
      <c r="F282" s="125" t="s">
        <v>394</v>
      </c>
      <c r="G282" s="171" t="s">
        <v>666</v>
      </c>
      <c r="H282" s="131">
        <v>79</v>
      </c>
      <c r="I282" s="152" t="str">
        <f t="shared" si="4"/>
        <v>Srebrna</v>
      </c>
      <c r="J282" s="161"/>
      <c r="K282" s="161"/>
    </row>
    <row r="283" spans="2:13" s="122" customFormat="1" ht="15.75" customHeight="1" x14ac:dyDescent="0.25">
      <c r="B283" s="153">
        <v>278</v>
      </c>
      <c r="C283" s="120" t="s">
        <v>668</v>
      </c>
      <c r="D283" s="179" t="s">
        <v>381</v>
      </c>
      <c r="E283" s="175" t="s">
        <v>333</v>
      </c>
      <c r="F283" s="126" t="s">
        <v>393</v>
      </c>
      <c r="G283" s="170" t="s">
        <v>669</v>
      </c>
      <c r="H283" s="130">
        <v>76</v>
      </c>
      <c r="I283" s="154" t="str">
        <f t="shared" si="4"/>
        <v>Srebrna</v>
      </c>
      <c r="J283" s="156"/>
      <c r="K283" s="156"/>
      <c r="M283" s="139"/>
    </row>
    <row r="284" spans="2:13" ht="15.75" customHeight="1" x14ac:dyDescent="0.25">
      <c r="B284" s="150">
        <v>279</v>
      </c>
      <c r="C284" s="75" t="s">
        <v>668</v>
      </c>
      <c r="D284" s="176" t="s">
        <v>381</v>
      </c>
      <c r="E284" s="174" t="s">
        <v>323</v>
      </c>
      <c r="F284" s="125" t="s">
        <v>393</v>
      </c>
      <c r="G284" s="171" t="s">
        <v>669</v>
      </c>
      <c r="H284" s="140">
        <v>73</v>
      </c>
      <c r="I284" s="158" t="str">
        <f t="shared" si="4"/>
        <v>Brončana</v>
      </c>
      <c r="J284" s="161"/>
      <c r="K284" s="161"/>
    </row>
    <row r="285" spans="2:13" s="122" customFormat="1" ht="15.75" hidden="1" customHeight="1" x14ac:dyDescent="0.25">
      <c r="B285" s="153">
        <v>280</v>
      </c>
      <c r="C285" s="120" t="s">
        <v>696</v>
      </c>
      <c r="D285" s="179" t="s">
        <v>381</v>
      </c>
      <c r="E285" s="175" t="s">
        <v>323</v>
      </c>
      <c r="F285" s="126" t="s">
        <v>393</v>
      </c>
      <c r="G285" s="170" t="s">
        <v>697</v>
      </c>
      <c r="H285" s="142">
        <v>17</v>
      </c>
      <c r="I285" s="160" t="str">
        <f t="shared" si="4"/>
        <v>-</v>
      </c>
      <c r="J285" s="156" t="s">
        <v>822</v>
      </c>
      <c r="K285" s="156"/>
      <c r="M285" s="139"/>
    </row>
    <row r="286" spans="2:13" ht="15.75" customHeight="1" x14ac:dyDescent="0.25">
      <c r="B286" s="150">
        <v>281</v>
      </c>
      <c r="C286" s="75" t="s">
        <v>698</v>
      </c>
      <c r="D286" s="176" t="s">
        <v>377</v>
      </c>
      <c r="E286" s="174" t="s">
        <v>331</v>
      </c>
      <c r="F286" s="125" t="s">
        <v>393</v>
      </c>
      <c r="G286" s="171" t="s">
        <v>699</v>
      </c>
      <c r="H286" s="140">
        <v>80</v>
      </c>
      <c r="I286" s="158" t="str">
        <f t="shared" si="4"/>
        <v>Srebrna</v>
      </c>
      <c r="J286" s="161"/>
      <c r="K286" s="161"/>
    </row>
    <row r="287" spans="2:13" s="122" customFormat="1" ht="15.75" customHeight="1" x14ac:dyDescent="0.25">
      <c r="B287" s="153">
        <v>282</v>
      </c>
      <c r="C287" s="120" t="s">
        <v>698</v>
      </c>
      <c r="D287" s="179" t="s">
        <v>377</v>
      </c>
      <c r="E287" s="175" t="s">
        <v>700</v>
      </c>
      <c r="F287" s="126" t="s">
        <v>393</v>
      </c>
      <c r="G287" s="170" t="s">
        <v>699</v>
      </c>
      <c r="H287" s="142">
        <v>72</v>
      </c>
      <c r="I287" s="160" t="str">
        <f t="shared" si="4"/>
        <v>Brončana</v>
      </c>
      <c r="J287" s="156"/>
      <c r="K287" s="156"/>
      <c r="M287" s="139"/>
    </row>
    <row r="288" spans="2:13" ht="15.75" customHeight="1" x14ac:dyDescent="0.25">
      <c r="B288" s="150">
        <v>283</v>
      </c>
      <c r="C288" s="75" t="s">
        <v>701</v>
      </c>
      <c r="D288" s="176" t="s">
        <v>702</v>
      </c>
      <c r="E288" s="174" t="s">
        <v>333</v>
      </c>
      <c r="F288" s="125" t="s">
        <v>393</v>
      </c>
      <c r="G288" s="171" t="s">
        <v>703</v>
      </c>
      <c r="H288" s="134">
        <v>83</v>
      </c>
      <c r="I288" s="152" t="str">
        <f t="shared" si="4"/>
        <v>Zlatna</v>
      </c>
      <c r="J288" s="161"/>
      <c r="K288" s="161"/>
    </row>
    <row r="289" spans="2:13" s="122" customFormat="1" ht="15.75" customHeight="1" x14ac:dyDescent="0.25">
      <c r="B289" s="153">
        <v>284</v>
      </c>
      <c r="C289" s="120" t="s">
        <v>701</v>
      </c>
      <c r="D289" s="179" t="s">
        <v>702</v>
      </c>
      <c r="E289" s="175" t="s">
        <v>323</v>
      </c>
      <c r="F289" s="126" t="s">
        <v>393</v>
      </c>
      <c r="G289" s="170" t="s">
        <v>703</v>
      </c>
      <c r="H289" s="135">
        <v>80</v>
      </c>
      <c r="I289" s="154" t="str">
        <f t="shared" si="4"/>
        <v>Srebrna</v>
      </c>
      <c r="J289" s="156"/>
      <c r="K289" s="156"/>
      <c r="M289" s="139"/>
    </row>
    <row r="290" spans="2:13" ht="15.75" hidden="1" customHeight="1" x14ac:dyDescent="0.25">
      <c r="B290" s="150">
        <v>285</v>
      </c>
      <c r="C290" s="75" t="s">
        <v>701</v>
      </c>
      <c r="D290" s="176" t="s">
        <v>702</v>
      </c>
      <c r="E290" s="174" t="s">
        <v>327</v>
      </c>
      <c r="F290" s="125" t="s">
        <v>393</v>
      </c>
      <c r="G290" s="171" t="s">
        <v>703</v>
      </c>
      <c r="H290" s="134">
        <v>0</v>
      </c>
      <c r="I290" s="152" t="str">
        <f t="shared" si="4"/>
        <v>-</v>
      </c>
      <c r="J290" s="161" t="s">
        <v>826</v>
      </c>
      <c r="K290" s="161"/>
    </row>
    <row r="291" spans="2:13" s="122" customFormat="1" ht="15.75" customHeight="1" x14ac:dyDescent="0.25">
      <c r="B291" s="153">
        <v>286</v>
      </c>
      <c r="C291" s="120" t="s">
        <v>704</v>
      </c>
      <c r="D291" s="179" t="s">
        <v>384</v>
      </c>
      <c r="E291" s="175" t="s">
        <v>323</v>
      </c>
      <c r="F291" s="126" t="s">
        <v>393</v>
      </c>
      <c r="G291" s="170" t="s">
        <v>705</v>
      </c>
      <c r="H291" s="135">
        <v>78</v>
      </c>
      <c r="I291" s="154" t="str">
        <f t="shared" si="4"/>
        <v>Srebrna</v>
      </c>
      <c r="J291" s="156"/>
      <c r="K291" s="156"/>
      <c r="M291" s="139"/>
    </row>
    <row r="292" spans="2:13" ht="15.75" customHeight="1" x14ac:dyDescent="0.25">
      <c r="B292" s="150">
        <v>287</v>
      </c>
      <c r="C292" s="75" t="s">
        <v>704</v>
      </c>
      <c r="D292" s="176" t="s">
        <v>384</v>
      </c>
      <c r="E292" s="174" t="s">
        <v>333</v>
      </c>
      <c r="F292" s="125" t="s">
        <v>393</v>
      </c>
      <c r="G292" s="171" t="s">
        <v>705</v>
      </c>
      <c r="H292" s="134">
        <v>75</v>
      </c>
      <c r="I292" s="152" t="str">
        <f t="shared" si="4"/>
        <v>Srebrna</v>
      </c>
      <c r="J292" s="161"/>
      <c r="K292" s="161"/>
    </row>
    <row r="293" spans="2:13" s="122" customFormat="1" ht="15.75" customHeight="1" x14ac:dyDescent="0.25">
      <c r="B293" s="153">
        <v>288</v>
      </c>
      <c r="C293" s="120" t="s">
        <v>706</v>
      </c>
      <c r="D293" s="179" t="s">
        <v>384</v>
      </c>
      <c r="E293" s="175" t="s">
        <v>331</v>
      </c>
      <c r="F293" s="126" t="s">
        <v>393</v>
      </c>
      <c r="G293" s="170" t="s">
        <v>707</v>
      </c>
      <c r="H293" s="135">
        <v>80</v>
      </c>
      <c r="I293" s="154" t="str">
        <f t="shared" si="4"/>
        <v>Srebrna</v>
      </c>
      <c r="J293" s="156"/>
      <c r="K293" s="156"/>
      <c r="M293" s="139"/>
    </row>
    <row r="294" spans="2:13" ht="15.75" customHeight="1" x14ac:dyDescent="0.25">
      <c r="B294" s="150">
        <v>289</v>
      </c>
      <c r="C294" s="75" t="s">
        <v>706</v>
      </c>
      <c r="D294" s="176" t="s">
        <v>384</v>
      </c>
      <c r="E294" s="174" t="s">
        <v>338</v>
      </c>
      <c r="F294" s="125" t="s">
        <v>393</v>
      </c>
      <c r="G294" s="171" t="s">
        <v>707</v>
      </c>
      <c r="H294" s="134">
        <v>80</v>
      </c>
      <c r="I294" s="152" t="str">
        <f t="shared" si="4"/>
        <v>Srebrna</v>
      </c>
      <c r="J294" s="161"/>
      <c r="K294" s="161"/>
    </row>
    <row r="295" spans="2:13" s="122" customFormat="1" ht="15.75" customHeight="1" x14ac:dyDescent="0.25">
      <c r="B295" s="153">
        <v>290</v>
      </c>
      <c r="C295" s="120" t="s">
        <v>706</v>
      </c>
      <c r="D295" s="179" t="s">
        <v>384</v>
      </c>
      <c r="E295" s="175" t="s">
        <v>327</v>
      </c>
      <c r="F295" s="167" t="s">
        <v>393</v>
      </c>
      <c r="G295" s="173" t="s">
        <v>707</v>
      </c>
      <c r="H295" s="135">
        <v>78</v>
      </c>
      <c r="I295" s="154" t="str">
        <f t="shared" si="4"/>
        <v>Srebrna</v>
      </c>
      <c r="J295" s="156"/>
      <c r="K295" s="156"/>
      <c r="M295" s="139"/>
    </row>
    <row r="296" spans="2:13" ht="15.75" customHeight="1" x14ac:dyDescent="0.25">
      <c r="B296" s="150">
        <v>291</v>
      </c>
      <c r="C296" s="75" t="s">
        <v>708</v>
      </c>
      <c r="D296" s="176" t="s">
        <v>373</v>
      </c>
      <c r="E296" s="174" t="s">
        <v>323</v>
      </c>
      <c r="F296" s="125" t="s">
        <v>393</v>
      </c>
      <c r="G296" s="171" t="s">
        <v>709</v>
      </c>
      <c r="H296" s="134">
        <v>78</v>
      </c>
      <c r="I296" s="152" t="str">
        <f t="shared" si="4"/>
        <v>Srebrna</v>
      </c>
      <c r="J296" s="161"/>
      <c r="K296" s="161"/>
    </row>
    <row r="297" spans="2:13" s="122" customFormat="1" ht="15.75" customHeight="1" x14ac:dyDescent="0.25">
      <c r="B297" s="153">
        <v>292</v>
      </c>
      <c r="C297" s="120" t="s">
        <v>708</v>
      </c>
      <c r="D297" s="179" t="s">
        <v>373</v>
      </c>
      <c r="E297" s="175" t="s">
        <v>333</v>
      </c>
      <c r="F297" s="167" t="s">
        <v>393</v>
      </c>
      <c r="G297" s="170" t="s">
        <v>709</v>
      </c>
      <c r="H297" s="135">
        <v>76</v>
      </c>
      <c r="I297" s="154" t="str">
        <f t="shared" si="4"/>
        <v>Srebrna</v>
      </c>
      <c r="J297" s="156"/>
      <c r="K297" s="156"/>
      <c r="M297" s="139"/>
    </row>
    <row r="298" spans="2:13" ht="15.75" customHeight="1" x14ac:dyDescent="0.25">
      <c r="B298" s="150">
        <v>293</v>
      </c>
      <c r="C298" s="75" t="s">
        <v>710</v>
      </c>
      <c r="D298" s="176" t="s">
        <v>373</v>
      </c>
      <c r="E298" s="174" t="s">
        <v>333</v>
      </c>
      <c r="F298" s="125" t="s">
        <v>393</v>
      </c>
      <c r="G298" s="171" t="s">
        <v>711</v>
      </c>
      <c r="H298" s="134">
        <v>80</v>
      </c>
      <c r="I298" s="152" t="str">
        <f t="shared" si="4"/>
        <v>Srebrna</v>
      </c>
      <c r="J298" s="161"/>
      <c r="K298" s="161"/>
    </row>
    <row r="299" spans="2:13" ht="15.75" hidden="1" customHeight="1" x14ac:dyDescent="0.25">
      <c r="B299" s="153">
        <v>294</v>
      </c>
      <c r="C299" s="120" t="s">
        <v>710</v>
      </c>
      <c r="D299" s="179" t="s">
        <v>373</v>
      </c>
      <c r="E299" s="175" t="s">
        <v>323</v>
      </c>
      <c r="F299" s="159" t="s">
        <v>393</v>
      </c>
      <c r="G299" s="170" t="s">
        <v>711</v>
      </c>
      <c r="H299" s="142">
        <v>0</v>
      </c>
      <c r="I299" s="160" t="str">
        <f t="shared" si="4"/>
        <v>-</v>
      </c>
      <c r="J299" s="156" t="s">
        <v>825</v>
      </c>
      <c r="K299" s="161"/>
    </row>
    <row r="300" spans="2:13" ht="15.75" customHeight="1" x14ac:dyDescent="0.25">
      <c r="B300" s="150">
        <v>295</v>
      </c>
      <c r="C300" s="75" t="s">
        <v>714</v>
      </c>
      <c r="D300" s="176" t="s">
        <v>384</v>
      </c>
      <c r="E300" s="174" t="s">
        <v>326</v>
      </c>
      <c r="F300" s="125" t="s">
        <v>393</v>
      </c>
      <c r="G300" s="171" t="s">
        <v>712</v>
      </c>
      <c r="H300" s="134">
        <v>75</v>
      </c>
      <c r="I300" s="152" t="str">
        <f t="shared" si="4"/>
        <v>Srebrna</v>
      </c>
      <c r="J300" s="161"/>
      <c r="K300" s="161"/>
    </row>
    <row r="301" spans="2:13" ht="15.75" customHeight="1" x14ac:dyDescent="0.25">
      <c r="B301" s="153">
        <v>296</v>
      </c>
      <c r="C301" s="129" t="s">
        <v>714</v>
      </c>
      <c r="D301" s="181" t="s">
        <v>384</v>
      </c>
      <c r="E301" s="175" t="s">
        <v>713</v>
      </c>
      <c r="F301" s="167" t="s">
        <v>393</v>
      </c>
      <c r="G301" s="173" t="s">
        <v>712</v>
      </c>
      <c r="H301" s="135">
        <v>72</v>
      </c>
      <c r="I301" s="154" t="str">
        <f t="shared" si="4"/>
        <v>Brončana</v>
      </c>
      <c r="J301" s="156"/>
      <c r="K301" s="161"/>
    </row>
    <row r="302" spans="2:13" ht="15.75" customHeight="1" x14ac:dyDescent="0.25">
      <c r="B302" s="150">
        <v>297</v>
      </c>
      <c r="C302" s="75" t="s">
        <v>715</v>
      </c>
      <c r="D302" s="176" t="s">
        <v>381</v>
      </c>
      <c r="E302" s="174" t="s">
        <v>358</v>
      </c>
      <c r="F302" s="125" t="s">
        <v>393</v>
      </c>
      <c r="G302" s="171" t="s">
        <v>716</v>
      </c>
      <c r="H302" s="134">
        <v>73</v>
      </c>
      <c r="I302" s="152" t="str">
        <f t="shared" si="4"/>
        <v>Brončana</v>
      </c>
      <c r="J302" s="161"/>
      <c r="K302" s="161"/>
    </row>
    <row r="303" spans="2:13" ht="15.75" customHeight="1" x14ac:dyDescent="0.25">
      <c r="B303" s="153">
        <v>298</v>
      </c>
      <c r="C303" s="129" t="s">
        <v>715</v>
      </c>
      <c r="D303" s="181" t="s">
        <v>381</v>
      </c>
      <c r="E303" s="175" t="s">
        <v>360</v>
      </c>
      <c r="F303" s="167" t="s">
        <v>393</v>
      </c>
      <c r="G303" s="173" t="s">
        <v>716</v>
      </c>
      <c r="H303" s="135">
        <v>76</v>
      </c>
      <c r="I303" s="154" t="str">
        <f t="shared" si="4"/>
        <v>Srebrna</v>
      </c>
      <c r="J303" s="156"/>
      <c r="K303" s="161"/>
    </row>
    <row r="304" spans="2:13" ht="15.75" customHeight="1" x14ac:dyDescent="0.25">
      <c r="B304" s="150">
        <v>299</v>
      </c>
      <c r="C304" s="127" t="s">
        <v>715</v>
      </c>
      <c r="D304" s="180" t="s">
        <v>381</v>
      </c>
      <c r="E304" s="174" t="s">
        <v>345</v>
      </c>
      <c r="F304" s="125" t="s">
        <v>394</v>
      </c>
      <c r="G304" s="183" t="s">
        <v>716</v>
      </c>
      <c r="H304" s="134">
        <v>72</v>
      </c>
      <c r="I304" s="152" t="str">
        <f t="shared" si="4"/>
        <v>Brončana</v>
      </c>
      <c r="J304" s="161"/>
      <c r="K304" s="161"/>
    </row>
    <row r="305" spans="2:11" ht="15.75" customHeight="1" x14ac:dyDescent="0.25">
      <c r="B305" s="153">
        <v>300</v>
      </c>
      <c r="C305" s="120" t="s">
        <v>717</v>
      </c>
      <c r="D305" s="179" t="s">
        <v>718</v>
      </c>
      <c r="E305" s="175" t="s">
        <v>719</v>
      </c>
      <c r="F305" s="126" t="s">
        <v>393</v>
      </c>
      <c r="G305" s="170" t="s">
        <v>720</v>
      </c>
      <c r="H305" s="135">
        <v>83</v>
      </c>
      <c r="I305" s="154" t="str">
        <f t="shared" si="4"/>
        <v>Zlatna</v>
      </c>
      <c r="J305" s="156"/>
      <c r="K305" s="161"/>
    </row>
    <row r="306" spans="2:11" ht="15.75" customHeight="1" x14ac:dyDescent="0.25">
      <c r="B306" s="150">
        <v>301</v>
      </c>
      <c r="C306" s="127" t="s">
        <v>717</v>
      </c>
      <c r="D306" s="180" t="s">
        <v>718</v>
      </c>
      <c r="E306" s="174" t="s">
        <v>721</v>
      </c>
      <c r="F306" s="143" t="s">
        <v>393</v>
      </c>
      <c r="G306" s="183" t="s">
        <v>720</v>
      </c>
      <c r="H306" s="134">
        <v>85</v>
      </c>
      <c r="I306" s="152" t="str">
        <f t="shared" si="4"/>
        <v>Zlatna</v>
      </c>
      <c r="J306" s="161"/>
      <c r="K306" s="161"/>
    </row>
    <row r="307" spans="2:11" ht="15.75" customHeight="1" x14ac:dyDescent="0.25">
      <c r="B307" s="153">
        <v>302</v>
      </c>
      <c r="C307" s="129" t="s">
        <v>717</v>
      </c>
      <c r="D307" s="181" t="s">
        <v>718</v>
      </c>
      <c r="E307" s="178" t="s">
        <v>333</v>
      </c>
      <c r="F307" s="167" t="s">
        <v>393</v>
      </c>
      <c r="G307" s="173" t="s">
        <v>720</v>
      </c>
      <c r="H307" s="135">
        <v>82</v>
      </c>
      <c r="I307" s="154" t="str">
        <f t="shared" si="4"/>
        <v>Zlatna</v>
      </c>
      <c r="J307" s="156"/>
      <c r="K307" s="161"/>
    </row>
    <row r="308" spans="2:11" ht="15.75" customHeight="1" x14ac:dyDescent="0.25">
      <c r="B308" s="150">
        <v>303</v>
      </c>
      <c r="C308" s="75" t="s">
        <v>722</v>
      </c>
      <c r="D308" s="176" t="s">
        <v>718</v>
      </c>
      <c r="E308" s="174" t="s">
        <v>323</v>
      </c>
      <c r="F308" s="125" t="s">
        <v>393</v>
      </c>
      <c r="G308" s="171" t="s">
        <v>723</v>
      </c>
      <c r="H308" s="134">
        <v>71</v>
      </c>
      <c r="I308" s="152" t="str">
        <f t="shared" si="4"/>
        <v>Brončana</v>
      </c>
      <c r="J308" s="161"/>
      <c r="K308" s="161"/>
    </row>
    <row r="309" spans="2:11" ht="15.75" customHeight="1" x14ac:dyDescent="0.25">
      <c r="B309" s="153">
        <v>304</v>
      </c>
      <c r="C309" s="120" t="s">
        <v>783</v>
      </c>
      <c r="D309" s="179" t="s">
        <v>373</v>
      </c>
      <c r="E309" s="175" t="s">
        <v>323</v>
      </c>
      <c r="F309" s="126" t="s">
        <v>393</v>
      </c>
      <c r="G309" s="170" t="s">
        <v>784</v>
      </c>
      <c r="H309" s="135">
        <v>78</v>
      </c>
      <c r="I309" s="154" t="str">
        <f t="shared" si="4"/>
        <v>Srebrna</v>
      </c>
      <c r="J309" s="156"/>
      <c r="K309" s="169"/>
    </row>
    <row r="310" spans="2:11" ht="15.75" customHeight="1" x14ac:dyDescent="0.25">
      <c r="B310" s="150">
        <v>305</v>
      </c>
      <c r="C310" s="75" t="s">
        <v>783</v>
      </c>
      <c r="D310" s="176" t="s">
        <v>373</v>
      </c>
      <c r="E310" s="174" t="s">
        <v>333</v>
      </c>
      <c r="F310" s="125" t="s">
        <v>393</v>
      </c>
      <c r="G310" s="171" t="s">
        <v>784</v>
      </c>
      <c r="H310" s="131">
        <v>77</v>
      </c>
      <c r="I310" s="152" t="str">
        <f t="shared" si="4"/>
        <v>Srebrna</v>
      </c>
      <c r="J310" s="161"/>
      <c r="K310" s="161"/>
    </row>
    <row r="311" spans="2:11" ht="15.75" customHeight="1" x14ac:dyDescent="0.25">
      <c r="B311" s="153">
        <v>306</v>
      </c>
      <c r="C311" s="141" t="s">
        <v>783</v>
      </c>
      <c r="D311" s="182" t="s">
        <v>373</v>
      </c>
      <c r="E311" s="175" t="s">
        <v>335</v>
      </c>
      <c r="F311" s="159" t="s">
        <v>393</v>
      </c>
      <c r="G311" s="184" t="s">
        <v>784</v>
      </c>
      <c r="H311" s="142">
        <v>78</v>
      </c>
      <c r="I311" s="160" t="str">
        <f t="shared" si="4"/>
        <v>Srebrna</v>
      </c>
      <c r="J311" s="156"/>
      <c r="K311" s="161"/>
    </row>
    <row r="312" spans="2:11" ht="15.75" customHeight="1" x14ac:dyDescent="0.25">
      <c r="B312" s="150">
        <v>307</v>
      </c>
      <c r="C312" s="75" t="s">
        <v>785</v>
      </c>
      <c r="D312" s="176" t="s">
        <v>786</v>
      </c>
      <c r="E312" s="174" t="s">
        <v>333</v>
      </c>
      <c r="F312" s="125" t="s">
        <v>393</v>
      </c>
      <c r="G312" s="171" t="s">
        <v>787</v>
      </c>
      <c r="H312" s="134">
        <v>76</v>
      </c>
      <c r="I312" s="152" t="str">
        <f t="shared" si="4"/>
        <v>Srebrna</v>
      </c>
      <c r="J312" s="161"/>
      <c r="K312" s="161"/>
    </row>
    <row r="313" spans="2:11" ht="15.75" customHeight="1" x14ac:dyDescent="0.25">
      <c r="B313" s="153">
        <v>308</v>
      </c>
      <c r="C313" s="120" t="s">
        <v>789</v>
      </c>
      <c r="D313" s="179" t="s">
        <v>373</v>
      </c>
      <c r="E313" s="175" t="s">
        <v>491</v>
      </c>
      <c r="F313" s="126" t="s">
        <v>393</v>
      </c>
      <c r="G313" s="170" t="s">
        <v>788</v>
      </c>
      <c r="H313" s="130">
        <v>78</v>
      </c>
      <c r="I313" s="154" t="str">
        <f t="shared" si="4"/>
        <v>Srebrna</v>
      </c>
      <c r="J313" s="156"/>
      <c r="K313" s="161"/>
    </row>
    <row r="314" spans="2:11" ht="15.75" customHeight="1" x14ac:dyDescent="0.25">
      <c r="B314" s="150">
        <v>309</v>
      </c>
      <c r="C314" s="127" t="s">
        <v>789</v>
      </c>
      <c r="D314" s="180" t="s">
        <v>373</v>
      </c>
      <c r="E314" s="174" t="s">
        <v>326</v>
      </c>
      <c r="F314" s="125" t="s">
        <v>394</v>
      </c>
      <c r="G314" s="183" t="s">
        <v>788</v>
      </c>
      <c r="H314" s="134">
        <v>80</v>
      </c>
      <c r="I314" s="152" t="str">
        <f t="shared" si="4"/>
        <v>Srebrna</v>
      </c>
      <c r="J314" s="161"/>
      <c r="K314" s="161"/>
    </row>
    <row r="315" spans="2:11" ht="15.75" customHeight="1" x14ac:dyDescent="0.25">
      <c r="B315" s="153">
        <v>310</v>
      </c>
      <c r="C315" s="129" t="s">
        <v>789</v>
      </c>
      <c r="D315" s="181" t="s">
        <v>373</v>
      </c>
      <c r="E315" s="175" t="s">
        <v>328</v>
      </c>
      <c r="F315" s="167" t="s">
        <v>393</v>
      </c>
      <c r="G315" s="173" t="s">
        <v>788</v>
      </c>
      <c r="H315" s="135">
        <v>79</v>
      </c>
      <c r="I315" s="154" t="str">
        <f t="shared" si="4"/>
        <v>Srebrna</v>
      </c>
      <c r="J315" s="156"/>
      <c r="K315" s="161"/>
    </row>
    <row r="316" spans="2:11" ht="15.75" customHeight="1" x14ac:dyDescent="0.25">
      <c r="B316" s="150">
        <v>311</v>
      </c>
      <c r="C316" s="127" t="s">
        <v>789</v>
      </c>
      <c r="D316" s="180" t="s">
        <v>373</v>
      </c>
      <c r="E316" s="174" t="s">
        <v>791</v>
      </c>
      <c r="F316" s="143" t="s">
        <v>393</v>
      </c>
      <c r="G316" s="183" t="s">
        <v>788</v>
      </c>
      <c r="H316" s="134">
        <v>82</v>
      </c>
      <c r="I316" s="152" t="str">
        <f t="shared" si="4"/>
        <v>Zlatna</v>
      </c>
      <c r="J316" s="161"/>
      <c r="K316" s="161"/>
    </row>
    <row r="317" spans="2:11" ht="15.75" customHeight="1" x14ac:dyDescent="0.25">
      <c r="B317" s="153">
        <v>312</v>
      </c>
      <c r="C317" s="129" t="s">
        <v>789</v>
      </c>
      <c r="D317" s="181" t="s">
        <v>373</v>
      </c>
      <c r="E317" s="175" t="s">
        <v>790</v>
      </c>
      <c r="F317" s="167" t="s">
        <v>393</v>
      </c>
      <c r="G317" s="173" t="s">
        <v>788</v>
      </c>
      <c r="H317" s="135">
        <v>78</v>
      </c>
      <c r="I317" s="154" t="str">
        <f t="shared" si="4"/>
        <v>Srebrna</v>
      </c>
      <c r="J317" s="156"/>
      <c r="K317" s="161"/>
    </row>
    <row r="318" spans="2:11" ht="15.75" customHeight="1" x14ac:dyDescent="0.25">
      <c r="B318" s="150">
        <v>313</v>
      </c>
      <c r="C318" s="127" t="s">
        <v>789</v>
      </c>
      <c r="D318" s="180" t="s">
        <v>373</v>
      </c>
      <c r="E318" s="174" t="s">
        <v>335</v>
      </c>
      <c r="F318" s="125" t="s">
        <v>394</v>
      </c>
      <c r="G318" s="183" t="s">
        <v>788</v>
      </c>
      <c r="H318" s="134">
        <v>78</v>
      </c>
      <c r="I318" s="152" t="str">
        <f t="shared" si="4"/>
        <v>Srebrna</v>
      </c>
      <c r="J318" s="161"/>
      <c r="K318" s="161"/>
    </row>
    <row r="319" spans="2:11" ht="15.75" customHeight="1" x14ac:dyDescent="0.25">
      <c r="B319" s="153">
        <v>314</v>
      </c>
      <c r="C319" s="120" t="s">
        <v>792</v>
      </c>
      <c r="D319" s="179" t="s">
        <v>377</v>
      </c>
      <c r="E319" s="178" t="s">
        <v>333</v>
      </c>
      <c r="F319" s="126" t="s">
        <v>393</v>
      </c>
      <c r="G319" s="170" t="s">
        <v>793</v>
      </c>
      <c r="H319" s="135">
        <v>73</v>
      </c>
      <c r="I319" s="154" t="str">
        <f t="shared" si="4"/>
        <v>Brončana</v>
      </c>
      <c r="J319" s="156"/>
      <c r="K319" s="161"/>
    </row>
    <row r="320" spans="2:11" ht="15.75" customHeight="1" x14ac:dyDescent="0.25">
      <c r="B320" s="150">
        <v>315</v>
      </c>
      <c r="C320" s="75" t="s">
        <v>794</v>
      </c>
      <c r="D320" s="176" t="s">
        <v>377</v>
      </c>
      <c r="E320" s="174" t="s">
        <v>326</v>
      </c>
      <c r="F320" s="125" t="s">
        <v>393</v>
      </c>
      <c r="G320" s="171" t="s">
        <v>795</v>
      </c>
      <c r="H320" s="134">
        <v>82</v>
      </c>
      <c r="I320" s="152" t="str">
        <f t="shared" si="4"/>
        <v>Zlatna</v>
      </c>
      <c r="J320" s="161"/>
      <c r="K320" s="161"/>
    </row>
    <row r="321" spans="2:11" ht="15.75" hidden="1" customHeight="1" x14ac:dyDescent="0.25">
      <c r="B321" s="153">
        <v>316</v>
      </c>
      <c r="C321" s="120" t="s">
        <v>796</v>
      </c>
      <c r="D321" s="179" t="s">
        <v>642</v>
      </c>
      <c r="E321" s="175" t="s">
        <v>323</v>
      </c>
      <c r="F321" s="126" t="s">
        <v>393</v>
      </c>
      <c r="G321" s="170" t="s">
        <v>797</v>
      </c>
      <c r="H321" s="135">
        <v>17</v>
      </c>
      <c r="I321" s="154" t="str">
        <f t="shared" si="4"/>
        <v>-</v>
      </c>
      <c r="J321" s="156" t="s">
        <v>821</v>
      </c>
      <c r="K321" s="169"/>
    </row>
    <row r="322" spans="2:11" ht="15.75" customHeight="1" x14ac:dyDescent="0.25">
      <c r="B322" s="150">
        <v>317</v>
      </c>
      <c r="C322" s="75" t="s">
        <v>796</v>
      </c>
      <c r="D322" s="176" t="s">
        <v>642</v>
      </c>
      <c r="E322" s="174" t="s">
        <v>326</v>
      </c>
      <c r="F322" s="125" t="s">
        <v>393</v>
      </c>
      <c r="G322" s="171" t="s">
        <v>797</v>
      </c>
      <c r="H322" s="131">
        <v>80</v>
      </c>
      <c r="I322" s="152" t="str">
        <f t="shared" si="4"/>
        <v>Srebrna</v>
      </c>
      <c r="J322" s="161"/>
      <c r="K322" s="161"/>
    </row>
    <row r="323" spans="2:11" ht="15.75" customHeight="1" x14ac:dyDescent="0.25">
      <c r="B323" s="153">
        <v>318</v>
      </c>
      <c r="C323" s="141" t="s">
        <v>796</v>
      </c>
      <c r="D323" s="182" t="s">
        <v>642</v>
      </c>
      <c r="E323" s="175" t="s">
        <v>335</v>
      </c>
      <c r="F323" s="126" t="s">
        <v>547</v>
      </c>
      <c r="G323" s="184" t="s">
        <v>797</v>
      </c>
      <c r="H323" s="142">
        <v>70</v>
      </c>
      <c r="I323" s="160" t="str">
        <f t="shared" si="4"/>
        <v>Brončana</v>
      </c>
      <c r="J323" s="156"/>
      <c r="K323" s="161"/>
    </row>
    <row r="324" spans="2:11" ht="15.75" customHeight="1" x14ac:dyDescent="0.25">
      <c r="B324" s="150">
        <v>319</v>
      </c>
      <c r="C324" s="75" t="s">
        <v>799</v>
      </c>
      <c r="D324" s="176" t="s">
        <v>490</v>
      </c>
      <c r="E324" s="177" t="s">
        <v>333</v>
      </c>
      <c r="F324" s="125" t="s">
        <v>394</v>
      </c>
      <c r="G324" s="171" t="s">
        <v>798</v>
      </c>
      <c r="H324" s="134">
        <v>72</v>
      </c>
      <c r="I324" s="152" t="str">
        <f t="shared" si="4"/>
        <v>Brončana</v>
      </c>
      <c r="J324" s="161"/>
      <c r="K324" s="161"/>
    </row>
    <row r="325" spans="2:11" ht="15.75" customHeight="1" x14ac:dyDescent="0.25">
      <c r="B325" s="153">
        <v>320</v>
      </c>
      <c r="C325" s="120" t="s">
        <v>801</v>
      </c>
      <c r="D325" s="179" t="s">
        <v>642</v>
      </c>
      <c r="E325" s="175" t="s">
        <v>331</v>
      </c>
      <c r="F325" s="126" t="s">
        <v>394</v>
      </c>
      <c r="G325" s="170" t="s">
        <v>800</v>
      </c>
      <c r="H325" s="135">
        <v>78</v>
      </c>
      <c r="I325" s="154" t="str">
        <f t="shared" si="4"/>
        <v>Srebrna</v>
      </c>
      <c r="J325" s="156"/>
      <c r="K325" s="161"/>
    </row>
    <row r="326" spans="2:11" ht="15.75" customHeight="1" x14ac:dyDescent="0.25">
      <c r="B326" s="150">
        <v>321</v>
      </c>
      <c r="C326" s="75" t="s">
        <v>802</v>
      </c>
      <c r="D326" s="176" t="s">
        <v>373</v>
      </c>
      <c r="E326" s="177" t="s">
        <v>333</v>
      </c>
      <c r="F326" s="125" t="s">
        <v>394</v>
      </c>
      <c r="G326" s="171" t="s">
        <v>803</v>
      </c>
      <c r="H326" s="134">
        <v>73</v>
      </c>
      <c r="I326" s="152" t="str">
        <f t="shared" ref="I326:I334" si="5">IF(AND(H326="",H326&gt;0,H326&lt;60),"-",IF(AND(H326&gt;60,H326&lt;69),"Priznanje",IF(AND(H326&gt;=70,H326&lt;=74),"Brončana",IF(AND(H326&gt;=75,H326&lt;81),"Srebrna",IF(AND(H326&gt;=82,H326&lt;=89),"Zlatna",IF(AND(H326&gt;=90,H326&lt;101),"Veliko zlato","-"))))))</f>
        <v>Brončana</v>
      </c>
      <c r="J326" s="161"/>
      <c r="K326" s="161"/>
    </row>
    <row r="327" spans="2:11" ht="15.75" customHeight="1" x14ac:dyDescent="0.25">
      <c r="B327" s="153">
        <v>322</v>
      </c>
      <c r="C327" s="120" t="s">
        <v>804</v>
      </c>
      <c r="D327" s="179" t="s">
        <v>373</v>
      </c>
      <c r="E327" s="175" t="s">
        <v>323</v>
      </c>
      <c r="F327" s="126" t="s">
        <v>393</v>
      </c>
      <c r="G327" s="170" t="s">
        <v>805</v>
      </c>
      <c r="H327" s="135">
        <v>76</v>
      </c>
      <c r="I327" s="154" t="str">
        <f t="shared" si="5"/>
        <v>Srebrna</v>
      </c>
      <c r="J327" s="156"/>
      <c r="K327" s="161"/>
    </row>
    <row r="328" spans="2:11" ht="15.75" customHeight="1" x14ac:dyDescent="0.25">
      <c r="B328" s="150">
        <v>323</v>
      </c>
      <c r="C328" s="127" t="s">
        <v>804</v>
      </c>
      <c r="D328" s="180" t="s">
        <v>373</v>
      </c>
      <c r="E328" s="174" t="s">
        <v>550</v>
      </c>
      <c r="F328" s="143" t="s">
        <v>393</v>
      </c>
      <c r="G328" s="183" t="s">
        <v>805</v>
      </c>
      <c r="H328" s="134">
        <v>82</v>
      </c>
      <c r="I328" s="152" t="str">
        <f t="shared" si="5"/>
        <v>Zlatna</v>
      </c>
      <c r="J328" s="161"/>
      <c r="K328" s="161"/>
    </row>
    <row r="329" spans="2:11" ht="15.75" customHeight="1" x14ac:dyDescent="0.25">
      <c r="B329" s="153">
        <v>324</v>
      </c>
      <c r="C329" s="129" t="s">
        <v>804</v>
      </c>
      <c r="D329" s="181" t="s">
        <v>373</v>
      </c>
      <c r="E329" s="175" t="s">
        <v>552</v>
      </c>
      <c r="F329" s="167" t="s">
        <v>393</v>
      </c>
      <c r="G329" s="173" t="s">
        <v>805</v>
      </c>
      <c r="H329" s="135">
        <v>89</v>
      </c>
      <c r="I329" s="154" t="str">
        <f t="shared" si="5"/>
        <v>Zlatna</v>
      </c>
      <c r="J329" s="156"/>
      <c r="K329" s="161"/>
    </row>
    <row r="330" spans="2:11" ht="15.75" customHeight="1" x14ac:dyDescent="0.25">
      <c r="B330" s="150">
        <v>325</v>
      </c>
      <c r="C330" s="75" t="s">
        <v>806</v>
      </c>
      <c r="D330" s="176" t="s">
        <v>373</v>
      </c>
      <c r="E330" s="174" t="s">
        <v>333</v>
      </c>
      <c r="F330" s="125" t="s">
        <v>393</v>
      </c>
      <c r="G330" s="171" t="s">
        <v>807</v>
      </c>
      <c r="H330" s="134">
        <v>73</v>
      </c>
      <c r="I330" s="152" t="str">
        <f t="shared" si="5"/>
        <v>Brončana</v>
      </c>
      <c r="J330" s="161"/>
      <c r="K330" s="161"/>
    </row>
    <row r="331" spans="2:11" ht="15.75" customHeight="1" x14ac:dyDescent="0.25">
      <c r="B331" s="153">
        <v>326</v>
      </c>
      <c r="C331" s="120" t="s">
        <v>808</v>
      </c>
      <c r="D331" s="179" t="s">
        <v>373</v>
      </c>
      <c r="E331" s="178" t="s">
        <v>333</v>
      </c>
      <c r="F331" s="126" t="s">
        <v>393</v>
      </c>
      <c r="G331" s="170" t="s">
        <v>809</v>
      </c>
      <c r="H331" s="135">
        <v>76</v>
      </c>
      <c r="I331" s="154" t="str">
        <f t="shared" si="5"/>
        <v>Srebrna</v>
      </c>
      <c r="J331" s="156"/>
      <c r="K331" s="161"/>
    </row>
    <row r="332" spans="2:11" ht="15.75" customHeight="1" x14ac:dyDescent="0.25">
      <c r="B332" s="150">
        <v>327</v>
      </c>
      <c r="C332" s="75" t="s">
        <v>810</v>
      </c>
      <c r="D332" s="176" t="s">
        <v>674</v>
      </c>
      <c r="E332" s="174" t="s">
        <v>333</v>
      </c>
      <c r="F332" s="125" t="s">
        <v>393</v>
      </c>
      <c r="G332" s="183"/>
      <c r="H332" s="134">
        <v>80</v>
      </c>
      <c r="I332" s="152" t="str">
        <f t="shared" si="5"/>
        <v>Srebrna</v>
      </c>
      <c r="J332" s="161"/>
      <c r="K332" s="161"/>
    </row>
    <row r="333" spans="2:11" ht="15.75" customHeight="1" x14ac:dyDescent="0.25">
      <c r="B333" s="153">
        <v>328</v>
      </c>
      <c r="C333" s="129" t="s">
        <v>810</v>
      </c>
      <c r="D333" s="181" t="s">
        <v>674</v>
      </c>
      <c r="E333" s="175" t="s">
        <v>323</v>
      </c>
      <c r="F333" s="167" t="s">
        <v>393</v>
      </c>
      <c r="G333" s="173"/>
      <c r="H333" s="135">
        <v>80</v>
      </c>
      <c r="I333" s="154" t="str">
        <f t="shared" si="5"/>
        <v>Srebrna</v>
      </c>
      <c r="J333" s="156"/>
      <c r="K333" s="161"/>
    </row>
    <row r="334" spans="2:11" ht="15" hidden="1" customHeight="1" x14ac:dyDescent="0.25">
      <c r="B334" s="227">
        <v>329</v>
      </c>
      <c r="C334" s="60"/>
      <c r="D334" s="228"/>
      <c r="E334" s="229"/>
      <c r="F334" s="230"/>
      <c r="G334" s="231"/>
      <c r="H334" s="232"/>
      <c r="I334" s="233" t="str">
        <f t="shared" si="5"/>
        <v>-</v>
      </c>
      <c r="J334" s="169"/>
      <c r="K334" s="161"/>
    </row>
    <row r="335" spans="2:11" ht="15" customHeight="1" x14ac:dyDescent="0.25">
      <c r="B335" s="234"/>
      <c r="C335" s="235"/>
      <c r="D335" s="236"/>
      <c r="E335" s="237"/>
      <c r="F335" s="238"/>
      <c r="G335" s="239"/>
      <c r="H335" s="240"/>
      <c r="I335" s="241"/>
      <c r="J335" s="242"/>
      <c r="K335" s="226"/>
    </row>
    <row r="336" spans="2:11" ht="15" customHeight="1" x14ac:dyDescent="0.25">
      <c r="B336" s="243"/>
      <c r="C336" s="244"/>
      <c r="D336" s="245"/>
      <c r="E336" s="246"/>
      <c r="F336" s="247"/>
      <c r="G336" s="248"/>
      <c r="H336" s="249"/>
      <c r="I336" s="250"/>
      <c r="K336" s="226"/>
    </row>
    <row r="337" spans="2:11" ht="15" customHeight="1" x14ac:dyDescent="0.25">
      <c r="B337" s="243"/>
      <c r="C337" s="244"/>
      <c r="D337" s="245"/>
      <c r="E337" s="246"/>
      <c r="F337" s="247"/>
      <c r="G337" s="248"/>
      <c r="H337" s="249"/>
      <c r="I337" s="250"/>
      <c r="K337" s="226"/>
    </row>
    <row r="338" spans="2:11" ht="15" customHeight="1" x14ac:dyDescent="0.25">
      <c r="B338" s="243"/>
      <c r="C338" s="244"/>
      <c r="D338" s="245"/>
      <c r="E338" s="246"/>
      <c r="F338" s="247"/>
      <c r="G338" s="248"/>
      <c r="H338" s="249"/>
      <c r="I338" s="250"/>
      <c r="K338" s="226"/>
    </row>
    <row r="339" spans="2:11" ht="15" customHeight="1" x14ac:dyDescent="0.25">
      <c r="B339" s="243"/>
      <c r="C339" s="244"/>
      <c r="D339" s="245"/>
      <c r="E339" s="246"/>
      <c r="F339" s="247"/>
      <c r="G339" s="248"/>
      <c r="H339" s="249"/>
      <c r="I339" s="250"/>
      <c r="K339" s="226"/>
    </row>
    <row r="340" spans="2:11" ht="15" customHeight="1" x14ac:dyDescent="0.25">
      <c r="B340" s="243"/>
      <c r="C340" s="244"/>
      <c r="D340" s="245"/>
      <c r="E340" s="246"/>
      <c r="F340" s="247"/>
      <c r="G340" s="248"/>
      <c r="H340" s="249"/>
      <c r="I340" s="250"/>
      <c r="K340" s="226"/>
    </row>
    <row r="341" spans="2:11" ht="15" customHeight="1" x14ac:dyDescent="0.25">
      <c r="B341" s="243"/>
      <c r="C341" s="244"/>
      <c r="D341" s="245"/>
      <c r="E341" s="246"/>
      <c r="F341" s="247"/>
      <c r="G341" s="248"/>
      <c r="H341" s="249"/>
      <c r="I341" s="250"/>
      <c r="K341" s="226"/>
    </row>
    <row r="342" spans="2:11" ht="15" customHeight="1" x14ac:dyDescent="0.25">
      <c r="B342" s="243"/>
      <c r="C342" s="251"/>
      <c r="D342" s="252"/>
      <c r="E342" s="253"/>
      <c r="F342" s="254"/>
      <c r="G342" s="255"/>
      <c r="H342" s="256"/>
      <c r="I342" s="250"/>
      <c r="K342" s="226"/>
    </row>
    <row r="343" spans="2:11" ht="15" customHeight="1" x14ac:dyDescent="0.25">
      <c r="B343" s="243"/>
      <c r="C343" s="244"/>
      <c r="D343" s="245"/>
      <c r="E343" s="246"/>
      <c r="F343" s="247"/>
      <c r="G343" s="248"/>
      <c r="H343" s="249"/>
      <c r="I343" s="250"/>
      <c r="K343" s="226"/>
    </row>
    <row r="344" spans="2:11" ht="15" customHeight="1" x14ac:dyDescent="0.25">
      <c r="B344" s="243"/>
      <c r="C344" s="244"/>
      <c r="D344" s="245"/>
      <c r="E344" s="246"/>
      <c r="F344" s="247"/>
      <c r="G344" s="248"/>
      <c r="H344" s="249"/>
      <c r="I344" s="250"/>
      <c r="K344" s="226"/>
    </row>
    <row r="345" spans="2:11" ht="15" customHeight="1" x14ac:dyDescent="0.25">
      <c r="B345" s="243"/>
      <c r="C345" s="244"/>
      <c r="D345" s="245"/>
      <c r="E345" s="246"/>
      <c r="F345" s="247"/>
      <c r="G345" s="248"/>
      <c r="H345" s="249"/>
      <c r="I345" s="250"/>
      <c r="K345" s="226"/>
    </row>
    <row r="346" spans="2:11" ht="15" customHeight="1" x14ac:dyDescent="0.25">
      <c r="B346" s="243"/>
      <c r="C346" s="244"/>
      <c r="D346" s="245"/>
      <c r="E346" s="246"/>
      <c r="F346" s="247"/>
      <c r="G346" s="248"/>
      <c r="H346" s="249"/>
      <c r="I346" s="250"/>
      <c r="K346" s="226"/>
    </row>
    <row r="347" spans="2:11" ht="15" customHeight="1" x14ac:dyDescent="0.25">
      <c r="B347" s="243"/>
      <c r="C347" s="244"/>
      <c r="D347" s="245"/>
      <c r="E347" s="246"/>
      <c r="F347" s="247"/>
      <c r="G347" s="248"/>
      <c r="H347" s="249"/>
      <c r="I347" s="250"/>
      <c r="K347" s="226"/>
    </row>
    <row r="348" spans="2:11" ht="15" customHeight="1" x14ac:dyDescent="0.25">
      <c r="B348" s="243"/>
      <c r="C348" s="244"/>
      <c r="D348" s="245"/>
      <c r="E348" s="246"/>
      <c r="F348" s="247"/>
      <c r="G348" s="248"/>
      <c r="H348" s="249"/>
      <c r="I348" s="250"/>
      <c r="K348" s="226"/>
    </row>
    <row r="349" spans="2:11" ht="15" customHeight="1" x14ac:dyDescent="0.25">
      <c r="B349" s="243"/>
      <c r="C349" s="244"/>
      <c r="D349" s="245"/>
      <c r="E349" s="246"/>
      <c r="F349" s="247"/>
      <c r="G349" s="248"/>
      <c r="H349" s="249"/>
      <c r="I349" s="250"/>
      <c r="K349" s="226"/>
    </row>
    <row r="350" spans="2:11" ht="15" customHeight="1" x14ac:dyDescent="0.25">
      <c r="B350" s="243"/>
      <c r="C350" s="251"/>
      <c r="D350" s="252"/>
      <c r="E350" s="253"/>
      <c r="F350" s="254"/>
      <c r="G350" s="255"/>
      <c r="H350" s="256"/>
      <c r="I350" s="250"/>
      <c r="K350" s="226"/>
    </row>
    <row r="351" spans="2:11" ht="15" customHeight="1" x14ac:dyDescent="0.25">
      <c r="B351" s="243"/>
      <c r="C351" s="244"/>
      <c r="D351" s="245"/>
      <c r="E351" s="246"/>
      <c r="F351" s="247"/>
      <c r="G351" s="248"/>
      <c r="H351" s="249"/>
      <c r="I351" s="250"/>
      <c r="K351" s="226"/>
    </row>
    <row r="352" spans="2:11" ht="15" customHeight="1" x14ac:dyDescent="0.25">
      <c r="B352" s="243"/>
      <c r="C352" s="244"/>
      <c r="D352" s="245"/>
      <c r="E352" s="246"/>
      <c r="F352" s="247"/>
      <c r="G352" s="248"/>
      <c r="H352" s="249"/>
      <c r="I352" s="250"/>
      <c r="K352" s="226"/>
    </row>
    <row r="353" spans="2:12" ht="15" customHeight="1" x14ac:dyDescent="0.25">
      <c r="B353" s="243"/>
      <c r="C353" s="244"/>
      <c r="D353" s="245"/>
      <c r="E353" s="246"/>
      <c r="F353" s="247"/>
      <c r="G353" s="248"/>
      <c r="H353" s="249"/>
      <c r="I353" s="250"/>
      <c r="K353" s="226"/>
    </row>
    <row r="354" spans="2:12" ht="15" customHeight="1" x14ac:dyDescent="0.25">
      <c r="B354" s="243"/>
      <c r="C354" s="244"/>
      <c r="D354" s="245"/>
      <c r="E354" s="246"/>
      <c r="F354" s="247"/>
      <c r="G354" s="248"/>
      <c r="H354" s="249"/>
      <c r="I354" s="250"/>
      <c r="K354" s="226"/>
    </row>
    <row r="355" spans="2:12" ht="15" customHeight="1" x14ac:dyDescent="0.25">
      <c r="B355" s="243"/>
      <c r="C355" s="244"/>
      <c r="D355" s="245"/>
      <c r="E355" s="246"/>
      <c r="F355" s="247"/>
      <c r="G355" s="248"/>
      <c r="H355" s="249"/>
      <c r="I355" s="250"/>
      <c r="K355" s="226"/>
    </row>
    <row r="356" spans="2:12" ht="15" customHeight="1" x14ac:dyDescent="0.25">
      <c r="B356" s="243"/>
      <c r="C356" s="244"/>
      <c r="D356" s="245"/>
      <c r="E356" s="246"/>
      <c r="F356" s="247"/>
      <c r="G356" s="257"/>
      <c r="H356" s="249"/>
      <c r="I356" s="250"/>
    </row>
    <row r="357" spans="2:12" ht="15.6" thickBot="1" x14ac:dyDescent="0.3"/>
    <row r="358" spans="2:12" ht="15.6" thickBot="1" x14ac:dyDescent="0.3">
      <c r="H358" s="258" t="s">
        <v>347</v>
      </c>
      <c r="I358" s="259"/>
      <c r="J358" s="260"/>
      <c r="L358" s="128">
        <f>COUNTIF(I6:I334, "Veliko zlato")</f>
        <v>0</v>
      </c>
    </row>
    <row r="359" spans="2:12" ht="15.6" thickBot="1" x14ac:dyDescent="0.3">
      <c r="H359" s="261" t="s">
        <v>6</v>
      </c>
      <c r="I359" s="262"/>
      <c r="L359" s="128">
        <f>COUNTIF(I6:I334, "Zlatna")</f>
        <v>74</v>
      </c>
    </row>
    <row r="360" spans="2:12" ht="15.6" thickBot="1" x14ac:dyDescent="0.3">
      <c r="H360" s="263" t="s">
        <v>7</v>
      </c>
      <c r="I360" s="264"/>
      <c r="L360" s="128">
        <f>COUNTIF(I6:I334, "Srebrna")</f>
        <v>163</v>
      </c>
    </row>
    <row r="361" spans="2:12" ht="15.6" thickBot="1" x14ac:dyDescent="0.3">
      <c r="H361" s="263" t="s">
        <v>8</v>
      </c>
      <c r="I361" s="265"/>
      <c r="L361" s="128">
        <f>COUNTIF(I6:I334, "Brončana")</f>
        <v>55</v>
      </c>
    </row>
    <row r="362" spans="2:12" ht="15.6" thickBot="1" x14ac:dyDescent="0.3">
      <c r="H362" s="263" t="s">
        <v>9</v>
      </c>
      <c r="I362" s="265"/>
      <c r="L362" s="128">
        <f>COUNTIF(I6:I334, "Priznanje")</f>
        <v>12</v>
      </c>
    </row>
    <row r="364" spans="2:12" x14ac:dyDescent="0.25">
      <c r="I364" s="168" t="s">
        <v>349</v>
      </c>
      <c r="L364" s="1">
        <f>L358+L359+L360+L361+L362</f>
        <v>304</v>
      </c>
    </row>
  </sheetData>
  <mergeCells count="5">
    <mergeCell ref="H358:J358"/>
    <mergeCell ref="H359:I359"/>
    <mergeCell ref="H360:I360"/>
    <mergeCell ref="H361:I361"/>
    <mergeCell ref="H362:I362"/>
  </mergeCells>
  <phoneticPr fontId="0" type="noConversion"/>
  <dataValidations disablePrompts="1" count="1">
    <dataValidation type="list" allowBlank="1" showInputMessage="1" showErrorMessage="1" sqref="E5" xr:uid="{00000000-0002-0000-0000-000000000000}">
      <formula1>"Sorte!$A1:$A15"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verticalDpi="300" r:id="rId1"/>
  <headerFooter alignWithMargins="0">
    <oddHeader xml:space="preserve">&amp;C&amp;"Arial,Podebljano"&amp;12
Ocjenjivanje mladih vina Virje - Vincekovo 2025.
</oddHeader>
    <oddFooter>&amp;Rstranica &amp;P/&amp;N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6831D-9D6C-4FB2-9339-7AD6C2E46CF1}">
  <dimension ref="A1:B122"/>
  <sheetViews>
    <sheetView workbookViewId="0">
      <selection activeCell="A113" sqref="A113"/>
    </sheetView>
  </sheetViews>
  <sheetFormatPr defaultRowHeight="13.2" x14ac:dyDescent="0.25"/>
  <cols>
    <col min="1" max="1" width="27.109375" bestFit="1" customWidth="1"/>
  </cols>
  <sheetData>
    <row r="1" spans="1:2" s="1" customFormat="1" ht="23.25" customHeight="1" x14ac:dyDescent="0.3">
      <c r="A1" s="201" t="s">
        <v>333</v>
      </c>
      <c r="B1" s="201" t="s">
        <v>4</v>
      </c>
    </row>
    <row r="2" spans="1:2" s="1" customFormat="1" ht="23.25" customHeight="1" x14ac:dyDescent="0.25">
      <c r="A2" s="203">
        <v>11</v>
      </c>
      <c r="B2" s="161"/>
    </row>
    <row r="3" spans="1:2" s="1" customFormat="1" ht="23.25" customHeight="1" x14ac:dyDescent="0.25">
      <c r="A3" s="203">
        <v>12</v>
      </c>
      <c r="B3" s="161"/>
    </row>
    <row r="4" spans="1:2" s="1" customFormat="1" ht="23.25" customHeight="1" x14ac:dyDescent="0.25">
      <c r="A4" s="203">
        <v>14</v>
      </c>
      <c r="B4" s="161"/>
    </row>
    <row r="5" spans="1:2" s="1" customFormat="1" ht="23.25" customHeight="1" x14ac:dyDescent="0.25">
      <c r="A5" s="203">
        <v>15</v>
      </c>
      <c r="B5" s="161"/>
    </row>
    <row r="6" spans="1:2" s="1" customFormat="1" ht="23.25" customHeight="1" x14ac:dyDescent="0.25">
      <c r="A6" s="203">
        <v>16</v>
      </c>
      <c r="B6" s="161"/>
    </row>
    <row r="7" spans="1:2" s="1" customFormat="1" ht="23.25" customHeight="1" x14ac:dyDescent="0.25">
      <c r="A7" s="203">
        <v>17</v>
      </c>
      <c r="B7" s="161"/>
    </row>
    <row r="8" spans="1:2" s="1" customFormat="1" ht="23.25" customHeight="1" x14ac:dyDescent="0.25">
      <c r="A8" s="203">
        <v>18</v>
      </c>
      <c r="B8" s="161"/>
    </row>
    <row r="9" spans="1:2" s="1" customFormat="1" ht="23.25" customHeight="1" x14ac:dyDescent="0.25">
      <c r="A9" s="203">
        <v>27</v>
      </c>
      <c r="B9" s="161"/>
    </row>
    <row r="10" spans="1:2" s="1" customFormat="1" ht="23.25" customHeight="1" x14ac:dyDescent="0.25">
      <c r="A10" s="203">
        <v>28</v>
      </c>
      <c r="B10" s="161"/>
    </row>
    <row r="11" spans="1:2" s="1" customFormat="1" ht="23.25" customHeight="1" x14ac:dyDescent="0.25">
      <c r="A11" s="203">
        <v>29</v>
      </c>
      <c r="B11" s="161"/>
    </row>
    <row r="12" spans="1:2" s="1" customFormat="1" ht="23.25" customHeight="1" x14ac:dyDescent="0.25">
      <c r="A12" s="203">
        <v>31</v>
      </c>
      <c r="B12" s="161"/>
    </row>
    <row r="13" spans="1:2" s="1" customFormat="1" ht="23.25" customHeight="1" x14ac:dyDescent="0.25">
      <c r="A13" s="203">
        <v>35</v>
      </c>
      <c r="B13" s="161"/>
    </row>
    <row r="14" spans="1:2" s="1" customFormat="1" ht="23.25" customHeight="1" x14ac:dyDescent="0.25">
      <c r="A14" s="203">
        <v>45</v>
      </c>
      <c r="B14" s="161"/>
    </row>
    <row r="15" spans="1:2" s="1" customFormat="1" ht="23.25" customHeight="1" x14ac:dyDescent="0.25">
      <c r="A15" s="203">
        <v>51</v>
      </c>
      <c r="B15" s="161"/>
    </row>
    <row r="16" spans="1:2" s="1" customFormat="1" ht="23.25" customHeight="1" x14ac:dyDescent="0.25">
      <c r="A16" s="203">
        <v>55</v>
      </c>
      <c r="B16" s="161"/>
    </row>
    <row r="17" spans="1:2" s="1" customFormat="1" ht="23.25" customHeight="1" x14ac:dyDescent="0.25">
      <c r="A17" s="203">
        <v>56</v>
      </c>
      <c r="B17" s="161"/>
    </row>
    <row r="18" spans="1:2" s="1" customFormat="1" ht="23.25" customHeight="1" x14ac:dyDescent="0.25">
      <c r="A18" s="203">
        <v>60</v>
      </c>
      <c r="B18" s="161"/>
    </row>
    <row r="19" spans="1:2" s="1" customFormat="1" ht="23.25" customHeight="1" x14ac:dyDescent="0.25">
      <c r="A19" s="203">
        <v>61</v>
      </c>
      <c r="B19" s="161"/>
    </row>
    <row r="20" spans="1:2" s="1" customFormat="1" ht="23.25" customHeight="1" x14ac:dyDescent="0.25">
      <c r="A20" s="203">
        <v>63</v>
      </c>
      <c r="B20" s="161"/>
    </row>
    <row r="21" spans="1:2" s="1" customFormat="1" ht="23.25" customHeight="1" x14ac:dyDescent="0.25">
      <c r="A21" s="203">
        <v>70</v>
      </c>
      <c r="B21" s="161"/>
    </row>
    <row r="22" spans="1:2" s="1" customFormat="1" ht="23.25" customHeight="1" x14ac:dyDescent="0.25">
      <c r="A22" s="203">
        <v>72</v>
      </c>
      <c r="B22" s="161"/>
    </row>
    <row r="23" spans="1:2" s="1" customFormat="1" ht="23.25" customHeight="1" x14ac:dyDescent="0.25">
      <c r="A23" s="203">
        <v>73</v>
      </c>
      <c r="B23" s="161"/>
    </row>
    <row r="24" spans="1:2" s="1" customFormat="1" ht="23.25" customHeight="1" x14ac:dyDescent="0.25">
      <c r="A24" s="203">
        <v>33</v>
      </c>
      <c r="B24" s="161"/>
    </row>
    <row r="25" spans="1:2" s="1" customFormat="1" ht="23.25" customHeight="1" x14ac:dyDescent="0.25">
      <c r="A25" s="203">
        <v>74</v>
      </c>
      <c r="B25" s="161"/>
    </row>
    <row r="26" spans="1:2" s="1" customFormat="1" ht="23.25" customHeight="1" x14ac:dyDescent="0.25">
      <c r="A26" s="203">
        <v>79</v>
      </c>
      <c r="B26" s="161"/>
    </row>
    <row r="27" spans="1:2" s="1" customFormat="1" ht="23.25" customHeight="1" x14ac:dyDescent="0.25">
      <c r="A27" s="203">
        <v>81</v>
      </c>
      <c r="B27" s="161"/>
    </row>
    <row r="28" spans="1:2" s="1" customFormat="1" ht="23.25" customHeight="1" x14ac:dyDescent="0.25">
      <c r="A28" s="203">
        <v>83</v>
      </c>
      <c r="B28" s="161"/>
    </row>
    <row r="29" spans="1:2" s="1" customFormat="1" ht="23.25" customHeight="1" x14ac:dyDescent="0.25">
      <c r="A29" s="203">
        <v>85</v>
      </c>
      <c r="B29" s="161"/>
    </row>
    <row r="30" spans="1:2" s="1" customFormat="1" ht="23.25" customHeight="1" x14ac:dyDescent="0.25">
      <c r="A30" s="203">
        <v>86</v>
      </c>
      <c r="B30" s="161"/>
    </row>
    <row r="31" spans="1:2" s="1" customFormat="1" ht="23.25" customHeight="1" x14ac:dyDescent="0.25">
      <c r="A31" s="203">
        <v>90</v>
      </c>
      <c r="B31" s="161"/>
    </row>
    <row r="32" spans="1:2" s="1" customFormat="1" ht="23.25" customHeight="1" x14ac:dyDescent="0.25">
      <c r="A32" s="203">
        <v>91</v>
      </c>
      <c r="B32" s="161"/>
    </row>
    <row r="33" spans="1:2" s="1" customFormat="1" ht="23.25" customHeight="1" x14ac:dyDescent="0.25">
      <c r="A33" s="203">
        <v>100</v>
      </c>
      <c r="B33" s="161"/>
    </row>
    <row r="34" spans="1:2" s="1" customFormat="1" ht="23.25" customHeight="1" x14ac:dyDescent="0.25">
      <c r="A34" s="203">
        <v>101</v>
      </c>
      <c r="B34" s="161"/>
    </row>
    <row r="35" spans="1:2" s="1" customFormat="1" ht="23.25" customHeight="1" x14ac:dyDescent="0.25">
      <c r="A35" s="203">
        <v>105</v>
      </c>
      <c r="B35" s="161"/>
    </row>
    <row r="36" spans="1:2" s="1" customFormat="1" ht="23.25" customHeight="1" x14ac:dyDescent="0.25">
      <c r="A36" s="203">
        <v>107</v>
      </c>
      <c r="B36" s="161"/>
    </row>
    <row r="37" spans="1:2" s="1" customFormat="1" ht="23.25" customHeight="1" x14ac:dyDescent="0.25">
      <c r="A37" s="203">
        <v>108</v>
      </c>
      <c r="B37" s="161"/>
    </row>
    <row r="38" spans="1:2" s="1" customFormat="1" ht="23.25" customHeight="1" x14ac:dyDescent="0.25">
      <c r="A38" s="203">
        <v>110</v>
      </c>
      <c r="B38" s="161"/>
    </row>
    <row r="39" spans="1:2" s="1" customFormat="1" ht="23.25" customHeight="1" x14ac:dyDescent="0.25">
      <c r="A39" s="203">
        <v>113</v>
      </c>
      <c r="B39" s="161"/>
    </row>
    <row r="40" spans="1:2" s="1" customFormat="1" ht="23.25" customHeight="1" x14ac:dyDescent="0.25">
      <c r="A40" s="203">
        <v>115</v>
      </c>
      <c r="B40" s="161"/>
    </row>
    <row r="41" spans="1:2" s="1" customFormat="1" ht="23.25" customHeight="1" x14ac:dyDescent="0.25">
      <c r="A41" s="203">
        <v>122</v>
      </c>
      <c r="B41" s="161"/>
    </row>
    <row r="42" spans="1:2" s="1" customFormat="1" ht="23.25" customHeight="1" x14ac:dyDescent="0.25">
      <c r="A42" s="203">
        <v>124</v>
      </c>
      <c r="B42" s="161"/>
    </row>
    <row r="43" spans="1:2" s="1" customFormat="1" ht="23.25" customHeight="1" x14ac:dyDescent="0.25">
      <c r="A43" s="203">
        <v>125</v>
      </c>
      <c r="B43" s="161"/>
    </row>
    <row r="44" spans="1:2" s="1" customFormat="1" ht="23.25" customHeight="1" x14ac:dyDescent="0.25">
      <c r="A44" s="203">
        <v>128</v>
      </c>
      <c r="B44" s="161"/>
    </row>
    <row r="45" spans="1:2" s="1" customFormat="1" ht="23.25" customHeight="1" x14ac:dyDescent="0.25">
      <c r="A45" s="203">
        <v>131</v>
      </c>
      <c r="B45" s="161"/>
    </row>
    <row r="46" spans="1:2" s="1" customFormat="1" ht="23.25" customHeight="1" x14ac:dyDescent="0.25">
      <c r="A46" s="203">
        <v>135</v>
      </c>
      <c r="B46" s="161"/>
    </row>
    <row r="47" spans="1:2" s="1" customFormat="1" ht="23.25" customHeight="1" x14ac:dyDescent="0.25">
      <c r="A47" s="203">
        <v>147</v>
      </c>
      <c r="B47" s="161"/>
    </row>
    <row r="48" spans="1:2" s="1" customFormat="1" ht="23.25" customHeight="1" x14ac:dyDescent="0.25">
      <c r="A48" s="203">
        <v>151</v>
      </c>
      <c r="B48" s="161"/>
    </row>
    <row r="49" spans="1:2" s="1" customFormat="1" ht="23.25" customHeight="1" x14ac:dyDescent="0.25">
      <c r="A49" s="203">
        <v>153</v>
      </c>
      <c r="B49" s="161"/>
    </row>
    <row r="50" spans="1:2" s="1" customFormat="1" ht="23.25" customHeight="1" x14ac:dyDescent="0.25">
      <c r="A50" s="203">
        <v>154</v>
      </c>
      <c r="B50" s="161"/>
    </row>
    <row r="51" spans="1:2" s="1" customFormat="1" ht="23.25" customHeight="1" x14ac:dyDescent="0.25">
      <c r="A51" s="203">
        <v>155</v>
      </c>
      <c r="B51" s="161"/>
    </row>
    <row r="52" spans="1:2" s="1" customFormat="1" ht="23.25" customHeight="1" x14ac:dyDescent="0.25">
      <c r="A52" s="203">
        <v>158</v>
      </c>
      <c r="B52" s="161"/>
    </row>
    <row r="53" spans="1:2" s="1" customFormat="1" ht="23.25" customHeight="1" x14ac:dyDescent="0.25">
      <c r="A53" s="203">
        <v>160</v>
      </c>
      <c r="B53" s="161"/>
    </row>
    <row r="54" spans="1:2" s="1" customFormat="1" ht="23.25" customHeight="1" x14ac:dyDescent="0.25">
      <c r="A54" s="203">
        <v>163</v>
      </c>
      <c r="B54" s="161"/>
    </row>
    <row r="55" spans="1:2" s="1" customFormat="1" ht="23.25" customHeight="1" x14ac:dyDescent="0.25">
      <c r="A55" s="203">
        <v>164</v>
      </c>
      <c r="B55" s="161"/>
    </row>
    <row r="56" spans="1:2" s="1" customFormat="1" ht="23.25" customHeight="1" x14ac:dyDescent="0.25">
      <c r="A56" s="203">
        <v>166</v>
      </c>
      <c r="B56" s="161"/>
    </row>
    <row r="57" spans="1:2" s="1" customFormat="1" ht="23.25" customHeight="1" x14ac:dyDescent="0.25">
      <c r="A57" s="203">
        <v>169</v>
      </c>
      <c r="B57" s="161"/>
    </row>
    <row r="58" spans="1:2" s="1" customFormat="1" ht="23.25" customHeight="1" x14ac:dyDescent="0.25">
      <c r="A58" s="203">
        <v>178</v>
      </c>
      <c r="B58" s="161"/>
    </row>
    <row r="59" spans="1:2" s="1" customFormat="1" ht="23.25" customHeight="1" x14ac:dyDescent="0.25">
      <c r="A59" s="203">
        <v>179</v>
      </c>
      <c r="B59" s="161"/>
    </row>
    <row r="60" spans="1:2" s="1" customFormat="1" ht="23.25" customHeight="1" x14ac:dyDescent="0.25">
      <c r="A60" s="203">
        <v>187</v>
      </c>
      <c r="B60" s="161"/>
    </row>
    <row r="61" spans="1:2" s="1" customFormat="1" ht="23.25" customHeight="1" x14ac:dyDescent="0.25">
      <c r="A61" s="203">
        <v>188</v>
      </c>
      <c r="B61" s="161"/>
    </row>
    <row r="62" spans="1:2" s="1" customFormat="1" ht="23.25" customHeight="1" x14ac:dyDescent="0.25">
      <c r="A62" s="203">
        <v>191</v>
      </c>
      <c r="B62" s="161"/>
    </row>
    <row r="63" spans="1:2" s="1" customFormat="1" ht="23.25" customHeight="1" x14ac:dyDescent="0.25">
      <c r="A63" s="203">
        <v>197</v>
      </c>
      <c r="B63" s="161"/>
    </row>
    <row r="64" spans="1:2" s="1" customFormat="1" ht="23.25" customHeight="1" x14ac:dyDescent="0.25">
      <c r="A64" s="203">
        <v>198</v>
      </c>
      <c r="B64" s="161"/>
    </row>
    <row r="65" spans="1:2" s="1" customFormat="1" ht="23.25" customHeight="1" x14ac:dyDescent="0.25">
      <c r="A65" s="203">
        <v>200</v>
      </c>
      <c r="B65" s="161"/>
    </row>
    <row r="66" spans="1:2" s="1" customFormat="1" ht="23.25" customHeight="1" x14ac:dyDescent="0.25">
      <c r="A66" s="203">
        <v>205</v>
      </c>
      <c r="B66" s="161"/>
    </row>
    <row r="67" spans="1:2" s="1" customFormat="1" ht="23.25" customHeight="1" x14ac:dyDescent="0.25">
      <c r="A67" s="203">
        <v>206</v>
      </c>
      <c r="B67" s="161"/>
    </row>
    <row r="68" spans="1:2" s="1" customFormat="1" ht="23.25" customHeight="1" x14ac:dyDescent="0.25">
      <c r="A68" s="203">
        <v>89</v>
      </c>
      <c r="B68" s="161"/>
    </row>
    <row r="69" spans="1:2" s="1" customFormat="1" ht="23.25" customHeight="1" x14ac:dyDescent="0.25">
      <c r="A69" s="203">
        <v>207</v>
      </c>
      <c r="B69" s="161"/>
    </row>
    <row r="70" spans="1:2" s="1" customFormat="1" ht="23.25" customHeight="1" x14ac:dyDescent="0.25">
      <c r="A70" s="203">
        <v>209</v>
      </c>
      <c r="B70" s="161"/>
    </row>
    <row r="71" spans="1:2" s="1" customFormat="1" ht="23.25" customHeight="1" x14ac:dyDescent="0.25">
      <c r="A71" s="203">
        <v>211</v>
      </c>
      <c r="B71" s="161"/>
    </row>
    <row r="72" spans="1:2" s="1" customFormat="1" ht="23.25" customHeight="1" x14ac:dyDescent="0.25">
      <c r="A72" s="203">
        <v>219</v>
      </c>
      <c r="B72" s="161"/>
    </row>
    <row r="73" spans="1:2" s="1" customFormat="1" ht="23.25" customHeight="1" x14ac:dyDescent="0.25">
      <c r="A73" s="203">
        <v>220</v>
      </c>
      <c r="B73" s="161"/>
    </row>
    <row r="74" spans="1:2" s="1" customFormat="1" ht="23.25" customHeight="1" x14ac:dyDescent="0.25">
      <c r="A74" s="203">
        <v>223</v>
      </c>
      <c r="B74" s="161"/>
    </row>
    <row r="75" spans="1:2" s="1" customFormat="1" ht="23.25" customHeight="1" x14ac:dyDescent="0.25">
      <c r="A75" s="203">
        <v>224</v>
      </c>
      <c r="B75" s="161"/>
    </row>
    <row r="76" spans="1:2" s="1" customFormat="1" ht="23.25" customHeight="1" x14ac:dyDescent="0.25">
      <c r="A76" s="203">
        <v>226</v>
      </c>
      <c r="B76" s="161"/>
    </row>
    <row r="77" spans="1:2" s="1" customFormat="1" ht="23.25" customHeight="1" x14ac:dyDescent="0.25">
      <c r="A77" s="203">
        <v>227</v>
      </c>
      <c r="B77" s="161"/>
    </row>
    <row r="78" spans="1:2" s="1" customFormat="1" ht="23.25" customHeight="1" x14ac:dyDescent="0.25">
      <c r="A78" s="203">
        <v>228</v>
      </c>
      <c r="B78" s="161"/>
    </row>
    <row r="79" spans="1:2" s="1" customFormat="1" ht="23.25" customHeight="1" x14ac:dyDescent="0.25">
      <c r="A79" s="203">
        <v>231</v>
      </c>
      <c r="B79" s="161"/>
    </row>
    <row r="80" spans="1:2" s="1" customFormat="1" ht="23.25" customHeight="1" x14ac:dyDescent="0.25">
      <c r="A80" s="203">
        <v>232</v>
      </c>
      <c r="B80" s="161"/>
    </row>
    <row r="81" spans="1:2" s="1" customFormat="1" ht="23.25" customHeight="1" x14ac:dyDescent="0.25">
      <c r="A81" s="203">
        <v>238</v>
      </c>
      <c r="B81" s="161"/>
    </row>
    <row r="82" spans="1:2" s="1" customFormat="1" ht="23.25" customHeight="1" x14ac:dyDescent="0.25">
      <c r="A82" s="203">
        <v>241</v>
      </c>
      <c r="B82" s="161"/>
    </row>
    <row r="83" spans="1:2" s="1" customFormat="1" ht="23.25" customHeight="1" x14ac:dyDescent="0.25">
      <c r="A83" s="203">
        <v>245</v>
      </c>
      <c r="B83" s="161"/>
    </row>
    <row r="84" spans="1:2" s="1" customFormat="1" ht="23.25" customHeight="1" x14ac:dyDescent="0.25">
      <c r="A84" s="203">
        <v>252</v>
      </c>
      <c r="B84" s="161"/>
    </row>
    <row r="85" spans="1:2" s="1" customFormat="1" ht="23.25" customHeight="1" x14ac:dyDescent="0.25">
      <c r="A85" s="203">
        <v>256</v>
      </c>
      <c r="B85" s="161"/>
    </row>
    <row r="86" spans="1:2" s="1" customFormat="1" ht="23.25" customHeight="1" x14ac:dyDescent="0.25">
      <c r="A86" s="203">
        <v>257</v>
      </c>
      <c r="B86" s="161"/>
    </row>
    <row r="87" spans="1:2" s="1" customFormat="1" ht="23.25" customHeight="1" x14ac:dyDescent="0.25">
      <c r="A87" s="203">
        <v>258</v>
      </c>
      <c r="B87" s="161"/>
    </row>
    <row r="88" spans="1:2" s="1" customFormat="1" ht="23.25" customHeight="1" x14ac:dyDescent="0.25">
      <c r="A88" s="203">
        <v>259</v>
      </c>
      <c r="B88" s="161"/>
    </row>
    <row r="89" spans="1:2" s="1" customFormat="1" ht="23.25" customHeight="1" x14ac:dyDescent="0.25">
      <c r="A89" s="203">
        <v>260</v>
      </c>
      <c r="B89" s="161"/>
    </row>
    <row r="90" spans="1:2" s="1" customFormat="1" ht="23.25" customHeight="1" x14ac:dyDescent="0.25">
      <c r="A90" s="203">
        <v>185</v>
      </c>
      <c r="B90" s="161"/>
    </row>
    <row r="91" spans="1:2" s="1" customFormat="1" ht="23.25" customHeight="1" x14ac:dyDescent="0.25">
      <c r="A91" s="203">
        <v>263</v>
      </c>
      <c r="B91" s="161"/>
    </row>
    <row r="92" spans="1:2" s="1" customFormat="1" ht="23.25" customHeight="1" x14ac:dyDescent="0.25">
      <c r="A92" s="203">
        <v>269</v>
      </c>
      <c r="B92" s="161"/>
    </row>
    <row r="93" spans="1:2" s="1" customFormat="1" ht="23.25" customHeight="1" x14ac:dyDescent="0.25">
      <c r="A93" s="203">
        <v>275</v>
      </c>
      <c r="B93" s="161"/>
    </row>
    <row r="94" spans="1:2" s="1" customFormat="1" ht="23.25" customHeight="1" x14ac:dyDescent="0.25">
      <c r="A94" s="203">
        <v>276</v>
      </c>
      <c r="B94" s="161"/>
    </row>
    <row r="95" spans="1:2" s="1" customFormat="1" ht="23.25" customHeight="1" x14ac:dyDescent="0.25">
      <c r="A95" s="203">
        <v>277</v>
      </c>
      <c r="B95" s="161"/>
    </row>
    <row r="96" spans="1:2" s="1" customFormat="1" ht="23.25" customHeight="1" x14ac:dyDescent="0.25">
      <c r="A96" s="203">
        <v>278</v>
      </c>
      <c r="B96" s="161"/>
    </row>
    <row r="97" spans="1:2" s="1" customFormat="1" ht="23.25" customHeight="1" x14ac:dyDescent="0.25">
      <c r="A97" s="203">
        <v>283</v>
      </c>
      <c r="B97" s="161"/>
    </row>
    <row r="98" spans="1:2" s="1" customFormat="1" ht="23.25" customHeight="1" x14ac:dyDescent="0.25">
      <c r="A98" s="203">
        <v>287</v>
      </c>
      <c r="B98" s="161"/>
    </row>
    <row r="99" spans="1:2" s="1" customFormat="1" ht="23.25" customHeight="1" x14ac:dyDescent="0.25">
      <c r="A99" s="203">
        <v>292</v>
      </c>
      <c r="B99" s="161"/>
    </row>
    <row r="100" spans="1:2" s="1" customFormat="1" ht="23.25" customHeight="1" x14ac:dyDescent="0.25">
      <c r="A100" s="203">
        <v>293</v>
      </c>
      <c r="B100" s="161"/>
    </row>
    <row r="101" spans="1:2" s="1" customFormat="1" ht="23.25" customHeight="1" x14ac:dyDescent="0.25">
      <c r="A101" s="203">
        <v>302</v>
      </c>
      <c r="B101" s="161"/>
    </row>
    <row r="102" spans="1:2" s="1" customFormat="1" ht="23.25" customHeight="1" x14ac:dyDescent="0.25">
      <c r="A102" s="203">
        <v>305</v>
      </c>
      <c r="B102" s="161"/>
    </row>
    <row r="103" spans="1:2" s="1" customFormat="1" ht="23.25" customHeight="1" x14ac:dyDescent="0.25">
      <c r="A103" s="203">
        <v>307</v>
      </c>
      <c r="B103" s="161"/>
    </row>
    <row r="104" spans="1:2" s="1" customFormat="1" ht="23.25" customHeight="1" x14ac:dyDescent="0.25">
      <c r="A104" s="203">
        <v>314</v>
      </c>
      <c r="B104" s="161"/>
    </row>
    <row r="105" spans="1:2" s="1" customFormat="1" ht="23.25" customHeight="1" x14ac:dyDescent="0.25">
      <c r="A105" s="203">
        <v>319</v>
      </c>
      <c r="B105" s="161"/>
    </row>
    <row r="106" spans="1:2" s="1" customFormat="1" ht="23.25" customHeight="1" x14ac:dyDescent="0.25">
      <c r="A106" s="203">
        <v>321</v>
      </c>
      <c r="B106" s="161"/>
    </row>
    <row r="107" spans="1:2" s="1" customFormat="1" ht="23.25" customHeight="1" x14ac:dyDescent="0.25">
      <c r="A107" s="203">
        <v>323</v>
      </c>
      <c r="B107" s="161"/>
    </row>
    <row r="108" spans="1:2" s="1" customFormat="1" ht="23.25" customHeight="1" x14ac:dyDescent="0.25">
      <c r="A108" s="203">
        <v>324</v>
      </c>
      <c r="B108" s="161"/>
    </row>
    <row r="109" spans="1:2" s="1" customFormat="1" ht="23.25" customHeight="1" x14ac:dyDescent="0.25">
      <c r="A109" s="203">
        <v>325</v>
      </c>
      <c r="B109" s="161"/>
    </row>
    <row r="110" spans="1:2" s="1" customFormat="1" ht="23.25" customHeight="1" x14ac:dyDescent="0.25">
      <c r="A110" s="203">
        <v>326</v>
      </c>
      <c r="B110" s="161"/>
    </row>
    <row r="111" spans="1:2" s="1" customFormat="1" ht="23.25" customHeight="1" x14ac:dyDescent="0.25">
      <c r="A111" s="203">
        <v>327</v>
      </c>
      <c r="B111" s="161"/>
    </row>
    <row r="112" spans="1:2" s="1" customFormat="1" ht="23.25" customHeight="1" x14ac:dyDescent="0.25">
      <c r="A112" s="200">
        <v>308</v>
      </c>
      <c r="B112" s="161"/>
    </row>
    <row r="113" spans="1:2" s="1" customFormat="1" ht="23.25" customHeight="1" x14ac:dyDescent="0.25">
      <c r="A113" s="200"/>
      <c r="B113" s="161"/>
    </row>
    <row r="114" spans="1:2" s="1" customFormat="1" ht="23.25" customHeight="1" x14ac:dyDescent="0.25">
      <c r="A114" s="200"/>
      <c r="B114" s="161"/>
    </row>
    <row r="115" spans="1:2" s="1" customFormat="1" ht="23.25" customHeight="1" x14ac:dyDescent="0.25">
      <c r="A115" s="200"/>
      <c r="B115" s="161"/>
    </row>
    <row r="116" spans="1:2" s="1" customFormat="1" ht="23.25" customHeight="1" x14ac:dyDescent="0.25">
      <c r="A116" s="200"/>
      <c r="B116" s="161"/>
    </row>
    <row r="117" spans="1:2" s="1" customFormat="1" ht="23.25" customHeight="1" x14ac:dyDescent="0.25">
      <c r="A117" s="200"/>
      <c r="B117" s="161"/>
    </row>
    <row r="118" spans="1:2" s="1" customFormat="1" ht="23.25" customHeight="1" x14ac:dyDescent="0.25">
      <c r="A118" s="200"/>
      <c r="B118" s="161"/>
    </row>
    <row r="119" spans="1:2" s="1" customFormat="1" ht="23.25" customHeight="1" x14ac:dyDescent="0.25">
      <c r="A119" s="200"/>
      <c r="B119" s="161"/>
    </row>
    <row r="120" spans="1:2" s="1" customFormat="1" ht="23.25" customHeight="1" x14ac:dyDescent="0.25">
      <c r="A120" s="200"/>
      <c r="B120" s="161"/>
    </row>
    <row r="121" spans="1:2" s="1" customFormat="1" ht="23.25" customHeight="1" x14ac:dyDescent="0.25">
      <c r="A121" s="200"/>
      <c r="B121" s="161"/>
    </row>
    <row r="122" spans="1:2" s="1" customFormat="1" ht="23.25" customHeight="1" x14ac:dyDescent="0.25">
      <c r="A122" s="200"/>
      <c r="B122" s="161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5" manualBreakCount="5">
    <brk id="24" max="1" man="1"/>
    <brk id="46" max="1" man="1"/>
    <brk id="68" max="1" man="1"/>
    <brk id="90" max="1" man="1"/>
    <brk id="11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5"/>
  <sheetViews>
    <sheetView workbookViewId="0">
      <selection activeCell="E1" sqref="E1"/>
    </sheetView>
  </sheetViews>
  <sheetFormatPr defaultRowHeight="13.2" x14ac:dyDescent="0.25"/>
  <cols>
    <col min="1" max="1" width="24.88671875" bestFit="1" customWidth="1"/>
  </cols>
  <sheetData>
    <row r="1" spans="1:2" ht="15" x14ac:dyDescent="0.25">
      <c r="A1" s="4" t="s">
        <v>323</v>
      </c>
      <c r="B1" s="4"/>
    </row>
    <row r="2" spans="1:2" ht="15" x14ac:dyDescent="0.25">
      <c r="A2" s="4" t="s">
        <v>324</v>
      </c>
      <c r="B2" s="4"/>
    </row>
    <row r="3" spans="1:2" ht="15" x14ac:dyDescent="0.25">
      <c r="A3" s="4" t="s">
        <v>325</v>
      </c>
      <c r="B3" s="4"/>
    </row>
    <row r="4" spans="1:2" ht="15" x14ac:dyDescent="0.25">
      <c r="A4" s="4" t="s">
        <v>326</v>
      </c>
      <c r="B4" s="4"/>
    </row>
    <row r="5" spans="1:2" ht="15" x14ac:dyDescent="0.25">
      <c r="A5" s="4" t="s">
        <v>327</v>
      </c>
      <c r="B5" s="4"/>
    </row>
    <row r="6" spans="1:2" ht="15" x14ac:dyDescent="0.25">
      <c r="A6" s="4" t="s">
        <v>328</v>
      </c>
      <c r="B6" s="4"/>
    </row>
    <row r="7" spans="1:2" ht="15" x14ac:dyDescent="0.25">
      <c r="A7" s="4" t="s">
        <v>329</v>
      </c>
      <c r="B7" s="4"/>
    </row>
    <row r="8" spans="1:2" ht="15" x14ac:dyDescent="0.25">
      <c r="A8" s="4" t="s">
        <v>330</v>
      </c>
      <c r="B8" s="4"/>
    </row>
    <row r="9" spans="1:2" ht="15" x14ac:dyDescent="0.25">
      <c r="A9" s="4" t="s">
        <v>331</v>
      </c>
      <c r="B9" s="4"/>
    </row>
    <row r="10" spans="1:2" ht="15" x14ac:dyDescent="0.25">
      <c r="A10" s="4" t="s">
        <v>332</v>
      </c>
      <c r="B10" s="4"/>
    </row>
    <row r="11" spans="1:2" ht="15" x14ac:dyDescent="0.25">
      <c r="A11" s="4" t="s">
        <v>333</v>
      </c>
      <c r="B11" s="4"/>
    </row>
    <row r="12" spans="1:2" ht="15" x14ac:dyDescent="0.25">
      <c r="A12" s="4" t="s">
        <v>334</v>
      </c>
      <c r="B12" s="4"/>
    </row>
    <row r="13" spans="1:2" ht="15" x14ac:dyDescent="0.25">
      <c r="A13" s="4" t="s">
        <v>335</v>
      </c>
      <c r="B13" s="4"/>
    </row>
    <row r="14" spans="1:2" ht="15" x14ac:dyDescent="0.25">
      <c r="A14" s="4" t="s">
        <v>336</v>
      </c>
      <c r="B14" s="4"/>
    </row>
    <row r="15" spans="1:2" ht="15" x14ac:dyDescent="0.25">
      <c r="A15" s="4" t="s">
        <v>337</v>
      </c>
      <c r="B15" s="4"/>
    </row>
    <row r="16" spans="1:2" ht="15" x14ac:dyDescent="0.25">
      <c r="A16" s="4" t="s">
        <v>338</v>
      </c>
      <c r="B16" s="4"/>
    </row>
    <row r="17" spans="1:2" ht="15" x14ac:dyDescent="0.25">
      <c r="A17" s="4" t="s">
        <v>339</v>
      </c>
      <c r="B17" s="4"/>
    </row>
    <row r="18" spans="1:2" ht="15" x14ac:dyDescent="0.25">
      <c r="A18" s="4" t="s">
        <v>340</v>
      </c>
      <c r="B18" s="4"/>
    </row>
    <row r="19" spans="1:2" ht="15" x14ac:dyDescent="0.25">
      <c r="A19" s="4" t="s">
        <v>341</v>
      </c>
      <c r="B19" s="4"/>
    </row>
    <row r="20" spans="1:2" ht="15" x14ac:dyDescent="0.25">
      <c r="A20" s="4" t="s">
        <v>342</v>
      </c>
      <c r="B20" s="4"/>
    </row>
    <row r="21" spans="1:2" ht="15" x14ac:dyDescent="0.25">
      <c r="A21" s="4" t="s">
        <v>343</v>
      </c>
      <c r="B21" s="4"/>
    </row>
    <row r="22" spans="1:2" ht="15" x14ac:dyDescent="0.25">
      <c r="A22" s="4" t="s">
        <v>344</v>
      </c>
      <c r="B22" s="4"/>
    </row>
    <row r="23" spans="1:2" ht="15" x14ac:dyDescent="0.25">
      <c r="A23" s="4" t="s">
        <v>345</v>
      </c>
    </row>
    <row r="24" spans="1:2" ht="15" x14ac:dyDescent="0.25">
      <c r="A24" s="4" t="s">
        <v>346</v>
      </c>
    </row>
    <row r="25" spans="1:2" ht="15" x14ac:dyDescent="0.25">
      <c r="A25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workbookViewId="0">
      <selection activeCell="D10" sqref="D10"/>
    </sheetView>
  </sheetViews>
  <sheetFormatPr defaultRowHeight="13.2" x14ac:dyDescent="0.25"/>
  <cols>
    <col min="1" max="1" width="8.88671875" style="89"/>
    <col min="2" max="2" width="23.5546875" hidden="1" customWidth="1"/>
    <col min="3" max="3" width="26.6640625" hidden="1" customWidth="1"/>
    <col min="4" max="4" width="26.6640625" bestFit="1" customWidth="1"/>
  </cols>
  <sheetData>
    <row r="1" spans="1:4" ht="17.399999999999999" x14ac:dyDescent="0.3">
      <c r="A1" s="266" t="s">
        <v>62</v>
      </c>
      <c r="B1" s="266"/>
      <c r="C1" s="266"/>
      <c r="D1" s="266"/>
    </row>
    <row r="3" spans="1:4" ht="19.95" customHeight="1" x14ac:dyDescent="0.25">
      <c r="A3" s="118">
        <v>1</v>
      </c>
      <c r="B3" s="116" t="s">
        <v>60</v>
      </c>
      <c r="C3" s="116" t="s">
        <v>21</v>
      </c>
      <c r="D3" s="117" t="s">
        <v>62</v>
      </c>
    </row>
    <row r="4" spans="1:4" ht="19.95" customHeight="1" x14ac:dyDescent="0.25">
      <c r="A4" s="109">
        <v>169</v>
      </c>
      <c r="B4" s="96" t="s">
        <v>241</v>
      </c>
      <c r="C4" s="96" t="s">
        <v>242</v>
      </c>
      <c r="D4" s="97" t="s">
        <v>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workbookViewId="0">
      <selection activeCell="E11" sqref="E11"/>
    </sheetView>
  </sheetViews>
  <sheetFormatPr defaultRowHeight="13.2" x14ac:dyDescent="0.25"/>
  <cols>
    <col min="1" max="1" width="6.5546875" customWidth="1"/>
    <col min="2" max="2" width="18.33203125" hidden="1" customWidth="1"/>
    <col min="3" max="3" width="21.6640625" hidden="1" customWidth="1"/>
    <col min="4" max="4" width="26.33203125" customWidth="1"/>
  </cols>
  <sheetData>
    <row r="1" spans="1:4" ht="17.399999999999999" x14ac:dyDescent="0.3">
      <c r="A1" s="266" t="s">
        <v>99</v>
      </c>
      <c r="B1" s="266"/>
      <c r="C1" s="266"/>
      <c r="D1" s="266"/>
    </row>
    <row r="3" spans="1:4" s="1" customFormat="1" ht="19.95" customHeight="1" x14ac:dyDescent="0.25">
      <c r="A3" s="98">
        <v>30</v>
      </c>
      <c r="B3" s="99" t="s">
        <v>98</v>
      </c>
      <c r="C3" s="99" t="s">
        <v>20</v>
      </c>
      <c r="D3" s="100" t="s">
        <v>99</v>
      </c>
    </row>
    <row r="4" spans="1:4" s="1" customFormat="1" ht="19.95" customHeight="1" x14ac:dyDescent="0.25">
      <c r="A4" s="98">
        <v>134</v>
      </c>
      <c r="B4" s="99" t="s">
        <v>200</v>
      </c>
      <c r="C4" s="99" t="s">
        <v>198</v>
      </c>
      <c r="D4" s="100" t="s">
        <v>99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workbookViewId="0">
      <selection activeCell="D8" sqref="D8"/>
    </sheetView>
  </sheetViews>
  <sheetFormatPr defaultRowHeight="13.2" x14ac:dyDescent="0.25"/>
  <cols>
    <col min="1" max="1" width="8.88671875" style="89"/>
    <col min="2" max="2" width="25.6640625" hidden="1" customWidth="1"/>
    <col min="3" max="3" width="19.6640625" hidden="1" customWidth="1"/>
    <col min="4" max="4" width="44.33203125" customWidth="1"/>
  </cols>
  <sheetData>
    <row r="1" spans="1:4" ht="17.399999999999999" x14ac:dyDescent="0.3">
      <c r="A1" s="266" t="s">
        <v>320</v>
      </c>
      <c r="B1" s="266"/>
      <c r="C1" s="266"/>
      <c r="D1" s="266"/>
    </row>
    <row r="3" spans="1:4" ht="19.95" customHeight="1" x14ac:dyDescent="0.25">
      <c r="A3" s="109">
        <v>61</v>
      </c>
      <c r="B3" s="96" t="s">
        <v>132</v>
      </c>
      <c r="C3" s="96" t="s">
        <v>74</v>
      </c>
      <c r="D3" s="97" t="s">
        <v>133</v>
      </c>
    </row>
    <row r="4" spans="1:4" ht="19.95" customHeight="1" x14ac:dyDescent="0.25">
      <c r="A4" s="109">
        <v>77</v>
      </c>
      <c r="B4" s="96" t="s">
        <v>154</v>
      </c>
      <c r="C4" s="96" t="s">
        <v>155</v>
      </c>
      <c r="D4" s="97" t="s">
        <v>156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"/>
  <sheetViews>
    <sheetView workbookViewId="0">
      <selection activeCell="D13" sqref="D13"/>
    </sheetView>
  </sheetViews>
  <sheetFormatPr defaultRowHeight="13.2" x14ac:dyDescent="0.25"/>
  <cols>
    <col min="1" max="1" width="8.88671875" style="89"/>
    <col min="2" max="2" width="21.33203125" hidden="1" customWidth="1"/>
    <col min="3" max="3" width="31.44140625" hidden="1" customWidth="1"/>
    <col min="4" max="4" width="53.109375" customWidth="1"/>
  </cols>
  <sheetData>
    <row r="1" spans="1:4" ht="17.399999999999999" x14ac:dyDescent="0.3">
      <c r="A1" s="266" t="s">
        <v>319</v>
      </c>
      <c r="B1" s="266"/>
      <c r="C1" s="266"/>
      <c r="D1" s="266"/>
    </row>
    <row r="3" spans="1:4" ht="19.95" customHeight="1" x14ac:dyDescent="0.25">
      <c r="A3" s="109">
        <v>143</v>
      </c>
      <c r="B3" s="96" t="s">
        <v>207</v>
      </c>
      <c r="C3" s="96" t="s">
        <v>208</v>
      </c>
      <c r="D3" s="97" t="s">
        <v>215</v>
      </c>
    </row>
    <row r="4" spans="1:4" ht="19.95" customHeight="1" x14ac:dyDescent="0.25">
      <c r="A4" s="110">
        <v>144</v>
      </c>
      <c r="B4" s="99" t="s">
        <v>209</v>
      </c>
      <c r="C4" s="99" t="s">
        <v>211</v>
      </c>
      <c r="D4" s="100" t="s">
        <v>216</v>
      </c>
    </row>
    <row r="5" spans="1:4" ht="19.95" customHeight="1" x14ac:dyDescent="0.25">
      <c r="A5" s="109">
        <v>145</v>
      </c>
      <c r="B5" s="96" t="s">
        <v>210</v>
      </c>
      <c r="C5" s="96" t="s">
        <v>208</v>
      </c>
      <c r="D5" s="97" t="s">
        <v>217</v>
      </c>
    </row>
    <row r="6" spans="1:4" ht="19.95" customHeight="1" x14ac:dyDescent="0.25">
      <c r="A6" s="110">
        <v>146</v>
      </c>
      <c r="B6" s="99" t="s">
        <v>212</v>
      </c>
      <c r="C6" s="99" t="s">
        <v>208</v>
      </c>
      <c r="D6" s="100" t="s">
        <v>218</v>
      </c>
    </row>
    <row r="7" spans="1:4" ht="19.95" customHeight="1" x14ac:dyDescent="0.25">
      <c r="A7" s="109">
        <v>147</v>
      </c>
      <c r="B7" s="96" t="s">
        <v>213</v>
      </c>
      <c r="C7" s="96" t="s">
        <v>208</v>
      </c>
      <c r="D7" s="97" t="s">
        <v>219</v>
      </c>
    </row>
    <row r="8" spans="1:4" ht="19.95" customHeight="1" x14ac:dyDescent="0.25">
      <c r="A8" s="110">
        <v>148</v>
      </c>
      <c r="B8" s="99" t="s">
        <v>213</v>
      </c>
      <c r="C8" s="99" t="s">
        <v>208</v>
      </c>
      <c r="D8" s="100" t="s">
        <v>220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"/>
  <sheetViews>
    <sheetView workbookViewId="0">
      <selection activeCell="D10" sqref="D10"/>
    </sheetView>
  </sheetViews>
  <sheetFormatPr defaultRowHeight="13.2" x14ac:dyDescent="0.25"/>
  <cols>
    <col min="1" max="1" width="8.88671875" style="89"/>
    <col min="2" max="2" width="23.5546875" hidden="1" customWidth="1"/>
    <col min="3" max="3" width="26.6640625" hidden="1" customWidth="1"/>
    <col min="4" max="4" width="36.109375" bestFit="1" customWidth="1"/>
  </cols>
  <sheetData>
    <row r="1" spans="1:4" ht="17.399999999999999" x14ac:dyDescent="0.3">
      <c r="A1" s="266" t="s">
        <v>318</v>
      </c>
      <c r="B1" s="266"/>
      <c r="C1" s="266"/>
      <c r="D1" s="266"/>
    </row>
    <row r="3" spans="1:4" ht="19.95" customHeight="1" x14ac:dyDescent="0.25">
      <c r="A3" s="107">
        <v>2</v>
      </c>
      <c r="B3" s="90" t="s">
        <v>60</v>
      </c>
      <c r="C3" s="90" t="s">
        <v>21</v>
      </c>
      <c r="D3" s="92" t="s">
        <v>61</v>
      </c>
    </row>
    <row r="4" spans="1:4" ht="19.95" customHeight="1" x14ac:dyDescent="0.25">
      <c r="A4" s="110">
        <v>152</v>
      </c>
      <c r="B4" s="99" t="s">
        <v>223</v>
      </c>
      <c r="C4" s="99" t="s">
        <v>74</v>
      </c>
      <c r="D4" s="100" t="s">
        <v>224</v>
      </c>
    </row>
    <row r="5" spans="1:4" ht="19.95" customHeight="1" x14ac:dyDescent="0.25">
      <c r="A5" s="110">
        <v>170</v>
      </c>
      <c r="B5" s="99" t="s">
        <v>241</v>
      </c>
      <c r="C5" s="99" t="s">
        <v>242</v>
      </c>
      <c r="D5" s="100" t="s">
        <v>243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workbookViewId="0">
      <selection activeCell="D11" sqref="D11"/>
    </sheetView>
  </sheetViews>
  <sheetFormatPr defaultRowHeight="13.2" x14ac:dyDescent="0.25"/>
  <cols>
    <col min="1" max="1" width="8.88671875" style="89"/>
    <col min="2" max="2" width="23" hidden="1" customWidth="1"/>
    <col min="3" max="3" width="26.5546875" hidden="1" customWidth="1"/>
    <col min="4" max="4" width="22.44140625" bestFit="1" customWidth="1"/>
  </cols>
  <sheetData>
    <row r="1" spans="1:4" ht="17.399999999999999" x14ac:dyDescent="0.3">
      <c r="A1" s="266" t="s">
        <v>184</v>
      </c>
      <c r="B1" s="266"/>
      <c r="C1" s="266"/>
      <c r="D1" s="266"/>
    </row>
    <row r="3" spans="1:4" ht="19.95" customHeight="1" x14ac:dyDescent="0.25">
      <c r="A3" s="110">
        <v>40</v>
      </c>
      <c r="B3" s="99" t="s">
        <v>109</v>
      </c>
      <c r="C3" s="99" t="s">
        <v>24</v>
      </c>
      <c r="D3" s="100" t="s">
        <v>110</v>
      </c>
    </row>
    <row r="4" spans="1:4" ht="19.95" customHeight="1" x14ac:dyDescent="0.25">
      <c r="A4" s="110">
        <v>58</v>
      </c>
      <c r="B4" s="99" t="s">
        <v>22</v>
      </c>
      <c r="C4" s="99" t="s">
        <v>21</v>
      </c>
      <c r="D4" s="100" t="s">
        <v>129</v>
      </c>
    </row>
    <row r="5" spans="1:4" ht="19.95" customHeight="1" x14ac:dyDescent="0.25">
      <c r="A5" s="109">
        <v>113</v>
      </c>
      <c r="B5" s="96" t="s">
        <v>182</v>
      </c>
      <c r="C5" s="96" t="s">
        <v>183</v>
      </c>
      <c r="D5" s="97" t="s">
        <v>184</v>
      </c>
    </row>
    <row r="6" spans="1:4" ht="19.95" customHeight="1" x14ac:dyDescent="0.25">
      <c r="A6" s="109">
        <v>117</v>
      </c>
      <c r="B6" s="96" t="s">
        <v>187</v>
      </c>
      <c r="C6" s="96" t="s">
        <v>186</v>
      </c>
      <c r="D6" s="97" t="s">
        <v>184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"/>
  <sheetViews>
    <sheetView workbookViewId="0">
      <selection activeCell="D10" sqref="D10"/>
    </sheetView>
  </sheetViews>
  <sheetFormatPr defaultRowHeight="13.2" x14ac:dyDescent="0.25"/>
  <cols>
    <col min="1" max="1" width="8.88671875" style="89"/>
    <col min="2" max="2" width="21.109375" hidden="1" customWidth="1"/>
    <col min="3" max="3" width="13.109375" hidden="1" customWidth="1"/>
    <col min="4" max="4" width="35.44140625" customWidth="1"/>
  </cols>
  <sheetData>
    <row r="1" spans="1:4" ht="17.399999999999999" x14ac:dyDescent="0.3">
      <c r="A1" s="266" t="s">
        <v>162</v>
      </c>
      <c r="B1" s="266"/>
      <c r="C1" s="266"/>
      <c r="D1" s="266"/>
    </row>
    <row r="3" spans="1:4" ht="19.95" customHeight="1" x14ac:dyDescent="0.25">
      <c r="A3" s="110">
        <v>54</v>
      </c>
      <c r="B3" s="99" t="s">
        <v>127</v>
      </c>
      <c r="C3" s="99" t="s">
        <v>10</v>
      </c>
      <c r="D3" s="100" t="s">
        <v>128</v>
      </c>
    </row>
    <row r="4" spans="1:4" ht="19.95" customHeight="1" x14ac:dyDescent="0.25">
      <c r="A4" s="110">
        <v>86</v>
      </c>
      <c r="B4" s="99" t="s">
        <v>49</v>
      </c>
      <c r="C4" s="99" t="s">
        <v>160</v>
      </c>
      <c r="D4" s="100" t="s">
        <v>162</v>
      </c>
    </row>
    <row r="5" spans="1:4" ht="19.95" customHeight="1" x14ac:dyDescent="0.25">
      <c r="A5" s="109">
        <v>235</v>
      </c>
      <c r="B5" s="96" t="s">
        <v>301</v>
      </c>
      <c r="C5" s="96" t="s">
        <v>10</v>
      </c>
      <c r="D5" s="97" t="s">
        <v>162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"/>
  <sheetViews>
    <sheetView workbookViewId="0">
      <selection activeCell="D17" sqref="D17"/>
    </sheetView>
  </sheetViews>
  <sheetFormatPr defaultRowHeight="13.2" x14ac:dyDescent="0.25"/>
  <cols>
    <col min="1" max="1" width="8.88671875" style="89"/>
    <col min="2" max="2" width="23.44140625" hidden="1" customWidth="1"/>
    <col min="3" max="3" width="25" hidden="1" customWidth="1"/>
    <col min="4" max="4" width="36" customWidth="1"/>
  </cols>
  <sheetData>
    <row r="1" spans="1:4" ht="17.399999999999999" x14ac:dyDescent="0.3">
      <c r="A1" s="266" t="s">
        <v>131</v>
      </c>
      <c r="B1" s="266"/>
      <c r="C1" s="266"/>
      <c r="D1" s="266"/>
    </row>
    <row r="3" spans="1:4" ht="19.95" customHeight="1" x14ac:dyDescent="0.25">
      <c r="A3" s="110">
        <v>28</v>
      </c>
      <c r="B3" s="99" t="s">
        <v>93</v>
      </c>
      <c r="C3" s="99" t="s">
        <v>94</v>
      </c>
      <c r="D3" s="100" t="s">
        <v>95</v>
      </c>
    </row>
    <row r="4" spans="1:4" ht="19.95" customHeight="1" x14ac:dyDescent="0.25">
      <c r="A4" s="110">
        <v>60</v>
      </c>
      <c r="B4" s="99" t="s">
        <v>130</v>
      </c>
      <c r="C4" s="99" t="s">
        <v>10</v>
      </c>
      <c r="D4" s="100" t="s">
        <v>131</v>
      </c>
    </row>
    <row r="5" spans="1:4" ht="19.95" customHeight="1" x14ac:dyDescent="0.25">
      <c r="A5" s="110">
        <v>92</v>
      </c>
      <c r="B5" s="99" t="s">
        <v>166</v>
      </c>
      <c r="C5" s="99" t="s">
        <v>48</v>
      </c>
      <c r="D5" s="100" t="s">
        <v>167</v>
      </c>
    </row>
    <row r="6" spans="1:4" ht="19.95" customHeight="1" x14ac:dyDescent="0.25">
      <c r="A6" s="110">
        <v>100</v>
      </c>
      <c r="B6" s="99" t="s">
        <v>171</v>
      </c>
      <c r="C6" s="99" t="s">
        <v>120</v>
      </c>
      <c r="D6" s="100" t="s">
        <v>172</v>
      </c>
    </row>
    <row r="7" spans="1:4" ht="19.95" customHeight="1" x14ac:dyDescent="0.25">
      <c r="A7" s="109">
        <v>105</v>
      </c>
      <c r="B7" s="96" t="s">
        <v>175</v>
      </c>
      <c r="C7" s="96" t="s">
        <v>40</v>
      </c>
      <c r="D7" s="97" t="s">
        <v>131</v>
      </c>
    </row>
    <row r="8" spans="1:4" ht="19.95" customHeight="1" x14ac:dyDescent="0.25">
      <c r="A8" s="109">
        <v>109</v>
      </c>
      <c r="B8" s="96" t="s">
        <v>177</v>
      </c>
      <c r="C8" s="96" t="s">
        <v>178</v>
      </c>
      <c r="D8" s="97" t="s">
        <v>131</v>
      </c>
    </row>
    <row r="9" spans="1:4" ht="19.95" customHeight="1" x14ac:dyDescent="0.25">
      <c r="A9" s="110">
        <v>110</v>
      </c>
      <c r="B9" s="99" t="s">
        <v>177</v>
      </c>
      <c r="C9" s="99" t="s">
        <v>178</v>
      </c>
      <c r="D9" s="100" t="s">
        <v>167</v>
      </c>
    </row>
    <row r="10" spans="1:4" ht="19.95" customHeight="1" x14ac:dyDescent="0.25">
      <c r="A10" s="110">
        <v>140</v>
      </c>
      <c r="B10" s="99" t="s">
        <v>206</v>
      </c>
      <c r="C10" s="99" t="s">
        <v>15</v>
      </c>
      <c r="D10" s="100" t="s">
        <v>131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740C-84C1-4552-BD7C-9B8F49D669DC}">
  <sheetPr>
    <pageSetUpPr fitToPage="1"/>
  </sheetPr>
  <dimension ref="A1:S119"/>
  <sheetViews>
    <sheetView zoomScale="145" zoomScaleNormal="145" workbookViewId="0">
      <selection activeCell="E1" sqref="E1:E9"/>
    </sheetView>
  </sheetViews>
  <sheetFormatPr defaultRowHeight="13.2" x14ac:dyDescent="0.25"/>
  <cols>
    <col min="1" max="1" width="14.33203125" customWidth="1"/>
    <col min="2" max="2" width="22.33203125" customWidth="1"/>
    <col min="3" max="3" width="13" customWidth="1"/>
    <col min="5" max="5" width="12.33203125" customWidth="1"/>
    <col min="6" max="6" width="11.33203125" customWidth="1"/>
    <col min="7" max="7" width="10.33203125" customWidth="1"/>
    <col min="8" max="8" width="14.5546875" customWidth="1"/>
    <col min="9" max="9" width="15" customWidth="1"/>
    <col min="10" max="10" width="8.33203125" customWidth="1"/>
    <col min="11" max="11" width="28.88671875" customWidth="1"/>
    <col min="13" max="13" width="10.33203125" customWidth="1"/>
    <col min="14" max="14" width="16" customWidth="1"/>
    <col min="15" max="15" width="23.109375" customWidth="1"/>
    <col min="16" max="16" width="22.5546875" customWidth="1"/>
    <col min="17" max="17" width="21.6640625" customWidth="1"/>
    <col min="19" max="19" width="18" bestFit="1" customWidth="1"/>
  </cols>
  <sheetData>
    <row r="1" spans="1:19" s="186" customFormat="1" x14ac:dyDescent="0.25">
      <c r="A1" s="213" t="s">
        <v>323</v>
      </c>
      <c r="B1" s="213" t="s">
        <v>333</v>
      </c>
      <c r="C1" s="213" t="s">
        <v>326</v>
      </c>
      <c r="D1" s="213" t="s">
        <v>340</v>
      </c>
      <c r="E1" s="187" t="s">
        <v>488</v>
      </c>
      <c r="F1" s="213" t="s">
        <v>327</v>
      </c>
      <c r="G1" s="213" t="s">
        <v>328</v>
      </c>
      <c r="H1" s="213" t="s">
        <v>331</v>
      </c>
      <c r="I1" s="213" t="s">
        <v>337</v>
      </c>
      <c r="J1" s="213" t="s">
        <v>330</v>
      </c>
      <c r="K1" s="213" t="s">
        <v>811</v>
      </c>
      <c r="L1" s="213" t="s">
        <v>338</v>
      </c>
      <c r="M1" s="213" t="s">
        <v>345</v>
      </c>
      <c r="N1" s="213" t="s">
        <v>813</v>
      </c>
      <c r="O1" s="213" t="s">
        <v>814</v>
      </c>
      <c r="P1" s="213" t="s">
        <v>815</v>
      </c>
      <c r="Q1" s="213" t="s">
        <v>334</v>
      </c>
      <c r="R1" s="213" t="s">
        <v>812</v>
      </c>
      <c r="S1" s="213" t="s">
        <v>816</v>
      </c>
    </row>
    <row r="2" spans="1:19" x14ac:dyDescent="0.25">
      <c r="A2" s="215">
        <v>4</v>
      </c>
      <c r="B2" s="215">
        <v>11</v>
      </c>
      <c r="C2" s="214">
        <v>3</v>
      </c>
      <c r="D2" s="214">
        <v>62</v>
      </c>
      <c r="E2" s="185">
        <v>39</v>
      </c>
      <c r="F2" s="214">
        <v>7</v>
      </c>
      <c r="G2" s="214">
        <v>8</v>
      </c>
      <c r="H2" s="214">
        <v>9</v>
      </c>
      <c r="I2" s="214">
        <v>75</v>
      </c>
      <c r="J2" s="214">
        <v>93</v>
      </c>
      <c r="K2" s="214">
        <v>57</v>
      </c>
      <c r="L2" s="214">
        <v>116</v>
      </c>
      <c r="M2" s="214">
        <v>23</v>
      </c>
      <c r="N2" s="214">
        <v>46</v>
      </c>
      <c r="O2" s="214">
        <v>64</v>
      </c>
      <c r="P2" s="214">
        <v>167</v>
      </c>
      <c r="Q2" s="214">
        <v>30</v>
      </c>
      <c r="R2" s="214">
        <v>82</v>
      </c>
      <c r="S2" s="218" t="s">
        <v>479</v>
      </c>
    </row>
    <row r="3" spans="1:19" x14ac:dyDescent="0.25">
      <c r="A3" s="215">
        <v>5</v>
      </c>
      <c r="B3" s="215">
        <v>12</v>
      </c>
      <c r="C3" s="215">
        <v>22</v>
      </c>
      <c r="D3" s="215">
        <v>146</v>
      </c>
      <c r="E3" s="153">
        <v>88</v>
      </c>
      <c r="F3" s="215">
        <v>21</v>
      </c>
      <c r="G3" s="215">
        <v>40</v>
      </c>
      <c r="H3" s="215">
        <v>37</v>
      </c>
      <c r="I3" s="215">
        <v>137</v>
      </c>
      <c r="J3" s="215">
        <v>133</v>
      </c>
      <c r="K3" s="215">
        <v>97</v>
      </c>
      <c r="L3" s="215">
        <v>119</v>
      </c>
      <c r="M3" s="215">
        <v>50</v>
      </c>
      <c r="N3" s="215">
        <v>47</v>
      </c>
      <c r="O3" s="215">
        <v>134</v>
      </c>
      <c r="P3" s="215">
        <v>168</v>
      </c>
      <c r="Q3" s="215">
        <v>54</v>
      </c>
      <c r="R3" s="215">
        <v>92</v>
      </c>
      <c r="S3" s="219" t="s">
        <v>499</v>
      </c>
    </row>
    <row r="4" spans="1:19" x14ac:dyDescent="0.25">
      <c r="A4" s="215">
        <v>6</v>
      </c>
      <c r="B4" s="215">
        <v>14</v>
      </c>
      <c r="C4" s="215">
        <v>25</v>
      </c>
      <c r="D4" s="215">
        <v>221</v>
      </c>
      <c r="E4" s="150">
        <v>95</v>
      </c>
      <c r="F4" s="215">
        <v>26</v>
      </c>
      <c r="G4" s="215">
        <v>182</v>
      </c>
      <c r="H4" s="215">
        <v>41</v>
      </c>
      <c r="I4" s="215">
        <v>142</v>
      </c>
      <c r="J4" s="215">
        <v>152</v>
      </c>
      <c r="K4" s="216">
        <v>296</v>
      </c>
      <c r="L4" s="216">
        <v>289</v>
      </c>
      <c r="M4" s="215">
        <v>266</v>
      </c>
      <c r="N4" s="215">
        <v>48</v>
      </c>
      <c r="O4" s="215">
        <v>138</v>
      </c>
      <c r="P4" s="215">
        <v>186</v>
      </c>
      <c r="Q4" s="215">
        <v>136</v>
      </c>
      <c r="R4" s="215">
        <v>94</v>
      </c>
      <c r="S4" s="219" t="s">
        <v>502</v>
      </c>
    </row>
    <row r="5" spans="1:19" x14ac:dyDescent="0.25">
      <c r="A5" s="215">
        <v>10</v>
      </c>
      <c r="B5" s="215">
        <v>15</v>
      </c>
      <c r="C5" s="215">
        <v>59</v>
      </c>
      <c r="D5" s="215">
        <v>262</v>
      </c>
      <c r="E5" s="153">
        <v>172</v>
      </c>
      <c r="F5" s="215">
        <v>38</v>
      </c>
      <c r="G5" s="215">
        <v>184</v>
      </c>
      <c r="H5" s="215">
        <v>44</v>
      </c>
      <c r="I5" s="215">
        <v>144</v>
      </c>
      <c r="J5" s="215">
        <v>161</v>
      </c>
      <c r="K5" s="217">
        <v>189</v>
      </c>
      <c r="M5" s="216">
        <v>299</v>
      </c>
      <c r="N5" s="216">
        <v>49</v>
      </c>
      <c r="O5" s="215"/>
      <c r="P5" s="215">
        <v>192</v>
      </c>
      <c r="Q5" s="215">
        <v>218</v>
      </c>
      <c r="R5" s="215">
        <v>98</v>
      </c>
      <c r="S5" s="219" t="s">
        <v>509</v>
      </c>
    </row>
    <row r="6" spans="1:19" x14ac:dyDescent="0.25">
      <c r="A6" s="215">
        <v>19</v>
      </c>
      <c r="B6" s="215">
        <v>16</v>
      </c>
      <c r="C6" s="215">
        <v>68</v>
      </c>
      <c r="D6" s="216">
        <v>265</v>
      </c>
      <c r="E6" s="153">
        <v>196</v>
      </c>
      <c r="F6" s="215">
        <v>69</v>
      </c>
      <c r="G6" s="216">
        <v>310</v>
      </c>
      <c r="H6" s="215">
        <v>99</v>
      </c>
      <c r="I6" s="215">
        <v>176</v>
      </c>
      <c r="J6" s="216">
        <v>193</v>
      </c>
      <c r="O6" s="215">
        <v>201</v>
      </c>
      <c r="P6" s="215">
        <v>236</v>
      </c>
      <c r="Q6" s="216">
        <v>225</v>
      </c>
      <c r="R6" s="215">
        <v>123</v>
      </c>
      <c r="S6" s="219" t="s">
        <v>509</v>
      </c>
    </row>
    <row r="7" spans="1:19" x14ac:dyDescent="0.25">
      <c r="A7" s="215">
        <v>20</v>
      </c>
      <c r="B7" s="215">
        <v>17</v>
      </c>
      <c r="C7" s="215">
        <v>78</v>
      </c>
      <c r="E7" s="153">
        <v>306</v>
      </c>
      <c r="F7" s="215">
        <v>132</v>
      </c>
      <c r="H7" s="215">
        <v>120</v>
      </c>
      <c r="I7" s="216">
        <v>212</v>
      </c>
      <c r="O7" s="216">
        <v>272</v>
      </c>
      <c r="P7" s="216">
        <v>243</v>
      </c>
      <c r="R7" s="215">
        <v>149</v>
      </c>
      <c r="S7" s="219" t="s">
        <v>573</v>
      </c>
    </row>
    <row r="8" spans="1:19" x14ac:dyDescent="0.25">
      <c r="A8" s="215">
        <v>24</v>
      </c>
      <c r="B8" s="215">
        <v>18</v>
      </c>
      <c r="C8" s="215">
        <v>104</v>
      </c>
      <c r="E8" s="150">
        <v>313</v>
      </c>
      <c r="F8" s="215">
        <v>141</v>
      </c>
      <c r="H8" s="215">
        <v>127</v>
      </c>
      <c r="R8" s="215">
        <v>171</v>
      </c>
      <c r="S8" s="219" t="s">
        <v>601</v>
      </c>
    </row>
    <row r="9" spans="1:19" x14ac:dyDescent="0.25">
      <c r="A9" s="216">
        <v>32</v>
      </c>
      <c r="B9" s="215">
        <v>27</v>
      </c>
      <c r="C9" s="215">
        <v>159</v>
      </c>
      <c r="E9" s="120">
        <v>318</v>
      </c>
      <c r="F9" s="215">
        <v>143</v>
      </c>
      <c r="H9" s="215">
        <v>138</v>
      </c>
      <c r="R9" s="215">
        <v>174</v>
      </c>
      <c r="S9" s="219" t="s">
        <v>603</v>
      </c>
    </row>
    <row r="10" spans="1:19" x14ac:dyDescent="0.25">
      <c r="A10" s="215">
        <v>34</v>
      </c>
      <c r="B10" s="215">
        <v>28</v>
      </c>
      <c r="C10" s="215">
        <v>180</v>
      </c>
      <c r="F10" s="215">
        <v>156</v>
      </c>
      <c r="H10" s="215">
        <v>145</v>
      </c>
      <c r="R10" s="215">
        <v>177</v>
      </c>
      <c r="S10" s="219" t="s">
        <v>603</v>
      </c>
    </row>
    <row r="11" spans="1:19" x14ac:dyDescent="0.25">
      <c r="A11" s="215">
        <v>36</v>
      </c>
      <c r="B11" s="215">
        <v>29</v>
      </c>
      <c r="C11" s="215">
        <v>190</v>
      </c>
      <c r="F11" s="215">
        <v>170</v>
      </c>
      <c r="H11" s="215">
        <v>173</v>
      </c>
      <c r="R11" s="215">
        <v>183</v>
      </c>
      <c r="S11" s="219" t="s">
        <v>608</v>
      </c>
    </row>
    <row r="12" spans="1:19" x14ac:dyDescent="0.25">
      <c r="A12" s="215">
        <v>42</v>
      </c>
      <c r="B12" s="215">
        <v>31</v>
      </c>
      <c r="C12" s="215">
        <v>217</v>
      </c>
      <c r="F12" s="215">
        <v>285</v>
      </c>
      <c r="H12" s="215">
        <v>181</v>
      </c>
      <c r="R12" s="215">
        <v>268</v>
      </c>
      <c r="S12" s="219" t="s">
        <v>690</v>
      </c>
    </row>
    <row r="13" spans="1:19" x14ac:dyDescent="0.25">
      <c r="A13" s="215">
        <v>43</v>
      </c>
      <c r="B13" s="215">
        <v>35</v>
      </c>
      <c r="C13" s="215">
        <v>230</v>
      </c>
      <c r="F13" s="216">
        <v>290</v>
      </c>
      <c r="H13" s="215">
        <v>195</v>
      </c>
      <c r="R13" s="216">
        <v>282</v>
      </c>
      <c r="S13" s="219" t="s">
        <v>700</v>
      </c>
    </row>
    <row r="14" spans="1:19" x14ac:dyDescent="0.25">
      <c r="A14" s="215">
        <v>52</v>
      </c>
      <c r="B14" s="215">
        <v>45</v>
      </c>
      <c r="C14" s="215">
        <v>249</v>
      </c>
      <c r="H14" s="215">
        <v>204</v>
      </c>
    </row>
    <row r="15" spans="1:19" x14ac:dyDescent="0.25">
      <c r="A15" s="215">
        <v>53</v>
      </c>
      <c r="B15" s="215">
        <v>51</v>
      </c>
      <c r="C15" s="215">
        <v>270</v>
      </c>
      <c r="H15" s="215">
        <v>213</v>
      </c>
    </row>
    <row r="16" spans="1:19" x14ac:dyDescent="0.25">
      <c r="A16" s="215">
        <v>58</v>
      </c>
      <c r="B16" s="215">
        <v>55</v>
      </c>
      <c r="C16" s="215">
        <v>295</v>
      </c>
      <c r="H16" s="215">
        <v>237</v>
      </c>
    </row>
    <row r="17" spans="1:8" x14ac:dyDescent="0.25">
      <c r="A17" s="215">
        <v>64</v>
      </c>
      <c r="B17" s="215">
        <v>56</v>
      </c>
      <c r="C17" s="215">
        <v>309</v>
      </c>
      <c r="H17" s="215">
        <v>248</v>
      </c>
    </row>
    <row r="18" spans="1:8" x14ac:dyDescent="0.25">
      <c r="A18" s="215">
        <v>65</v>
      </c>
      <c r="B18" s="215">
        <v>60</v>
      </c>
      <c r="C18" s="215">
        <v>315</v>
      </c>
      <c r="H18" s="215">
        <v>251</v>
      </c>
    </row>
    <row r="19" spans="1:8" x14ac:dyDescent="0.25">
      <c r="A19" s="215">
        <v>66</v>
      </c>
      <c r="B19" s="215">
        <v>61</v>
      </c>
      <c r="C19" s="216">
        <v>317</v>
      </c>
      <c r="H19" s="215">
        <v>253</v>
      </c>
    </row>
    <row r="20" spans="1:8" x14ac:dyDescent="0.25">
      <c r="A20" s="215">
        <v>67</v>
      </c>
      <c r="B20" s="215">
        <v>63</v>
      </c>
      <c r="H20" s="215">
        <v>264</v>
      </c>
    </row>
    <row r="21" spans="1:8" x14ac:dyDescent="0.25">
      <c r="A21" s="150">
        <v>71</v>
      </c>
      <c r="B21" s="153">
        <v>70</v>
      </c>
      <c r="H21" s="215">
        <v>267</v>
      </c>
    </row>
    <row r="22" spans="1:8" x14ac:dyDescent="0.25">
      <c r="A22" s="153">
        <v>76</v>
      </c>
      <c r="B22" s="153">
        <v>72</v>
      </c>
      <c r="H22" s="215">
        <v>273</v>
      </c>
    </row>
    <row r="23" spans="1:8" x14ac:dyDescent="0.25">
      <c r="A23" s="150">
        <v>77</v>
      </c>
      <c r="B23" s="150">
        <v>73</v>
      </c>
      <c r="H23" s="215">
        <v>281</v>
      </c>
    </row>
    <row r="24" spans="1:8" x14ac:dyDescent="0.25">
      <c r="A24" s="153">
        <v>80</v>
      </c>
      <c r="B24" s="153">
        <v>74</v>
      </c>
      <c r="H24" s="215">
        <v>288</v>
      </c>
    </row>
    <row r="25" spans="1:8" x14ac:dyDescent="0.25">
      <c r="A25" s="153">
        <v>84</v>
      </c>
      <c r="B25" s="150">
        <v>79</v>
      </c>
      <c r="H25" s="216">
        <v>320</v>
      </c>
    </row>
    <row r="26" spans="1:8" x14ac:dyDescent="0.25">
      <c r="A26" s="150">
        <v>87</v>
      </c>
      <c r="B26" s="150">
        <v>81</v>
      </c>
    </row>
    <row r="27" spans="1:8" x14ac:dyDescent="0.25">
      <c r="A27" s="153">
        <v>96</v>
      </c>
      <c r="B27" s="150">
        <v>83</v>
      </c>
    </row>
    <row r="28" spans="1:8" x14ac:dyDescent="0.25">
      <c r="A28" s="153">
        <v>102</v>
      </c>
      <c r="B28" s="150">
        <v>85</v>
      </c>
    </row>
    <row r="29" spans="1:8" x14ac:dyDescent="0.25">
      <c r="A29" s="150">
        <v>103</v>
      </c>
      <c r="B29" s="153">
        <v>86</v>
      </c>
    </row>
    <row r="30" spans="1:8" x14ac:dyDescent="0.25">
      <c r="A30" s="153">
        <v>106</v>
      </c>
      <c r="B30" s="153">
        <v>90</v>
      </c>
    </row>
    <row r="31" spans="1:8" x14ac:dyDescent="0.25">
      <c r="A31" s="150">
        <v>109</v>
      </c>
      <c r="B31" s="150">
        <v>91</v>
      </c>
    </row>
    <row r="32" spans="1:8" x14ac:dyDescent="0.25">
      <c r="A32" s="153">
        <v>112</v>
      </c>
      <c r="B32" s="153">
        <v>100</v>
      </c>
    </row>
    <row r="33" spans="1:2" x14ac:dyDescent="0.25">
      <c r="A33" s="153">
        <v>114</v>
      </c>
      <c r="B33" s="150">
        <v>101</v>
      </c>
    </row>
    <row r="34" spans="1:2" x14ac:dyDescent="0.25">
      <c r="A34" s="150">
        <v>117</v>
      </c>
      <c r="B34" s="150">
        <v>105</v>
      </c>
    </row>
    <row r="35" spans="1:2" x14ac:dyDescent="0.25">
      <c r="A35" s="153">
        <v>118</v>
      </c>
      <c r="B35" s="150">
        <v>107</v>
      </c>
    </row>
    <row r="36" spans="1:2" x14ac:dyDescent="0.25">
      <c r="A36" s="150">
        <v>121</v>
      </c>
      <c r="B36" s="153">
        <v>108</v>
      </c>
    </row>
    <row r="37" spans="1:2" x14ac:dyDescent="0.25">
      <c r="A37" s="153">
        <v>126</v>
      </c>
      <c r="B37" s="153">
        <v>110</v>
      </c>
    </row>
    <row r="38" spans="1:2" x14ac:dyDescent="0.25">
      <c r="A38" s="150">
        <v>129</v>
      </c>
      <c r="B38" s="150">
        <v>113</v>
      </c>
    </row>
    <row r="39" spans="1:2" x14ac:dyDescent="0.25">
      <c r="A39" s="153">
        <v>130</v>
      </c>
      <c r="B39" s="150">
        <v>115</v>
      </c>
    </row>
    <row r="40" spans="1:2" x14ac:dyDescent="0.25">
      <c r="A40" s="153">
        <v>134</v>
      </c>
      <c r="B40" s="153">
        <v>122</v>
      </c>
    </row>
    <row r="41" spans="1:2" x14ac:dyDescent="0.25">
      <c r="A41" s="150">
        <v>139</v>
      </c>
      <c r="B41" s="153">
        <v>124</v>
      </c>
    </row>
    <row r="42" spans="1:2" x14ac:dyDescent="0.25">
      <c r="A42" s="153">
        <v>140</v>
      </c>
      <c r="B42" s="150">
        <v>125</v>
      </c>
    </row>
    <row r="43" spans="1:2" x14ac:dyDescent="0.25">
      <c r="A43" s="153">
        <v>148</v>
      </c>
      <c r="B43" s="153">
        <v>128</v>
      </c>
    </row>
    <row r="44" spans="1:2" x14ac:dyDescent="0.25">
      <c r="A44" s="153">
        <v>150</v>
      </c>
      <c r="B44" s="150">
        <v>131</v>
      </c>
    </row>
    <row r="45" spans="1:2" x14ac:dyDescent="0.25">
      <c r="A45" s="150">
        <v>157</v>
      </c>
      <c r="B45" s="150">
        <v>135</v>
      </c>
    </row>
    <row r="46" spans="1:2" x14ac:dyDescent="0.25">
      <c r="A46" s="153">
        <v>162</v>
      </c>
      <c r="B46" s="150">
        <v>147</v>
      </c>
    </row>
    <row r="47" spans="1:2" x14ac:dyDescent="0.25">
      <c r="A47" s="150">
        <v>165</v>
      </c>
      <c r="B47" s="150">
        <v>151</v>
      </c>
    </row>
    <row r="48" spans="1:2" x14ac:dyDescent="0.25">
      <c r="A48" s="150">
        <v>175</v>
      </c>
      <c r="B48" s="150">
        <v>153</v>
      </c>
    </row>
    <row r="49" spans="1:2" x14ac:dyDescent="0.25">
      <c r="A49" s="153">
        <v>194</v>
      </c>
      <c r="B49" s="153">
        <v>154</v>
      </c>
    </row>
    <row r="50" spans="1:2" x14ac:dyDescent="0.25">
      <c r="A50" s="150">
        <v>199</v>
      </c>
      <c r="B50" s="150">
        <v>155</v>
      </c>
    </row>
    <row r="51" spans="1:2" x14ac:dyDescent="0.25">
      <c r="A51" s="150">
        <v>201</v>
      </c>
      <c r="B51" s="153">
        <v>158</v>
      </c>
    </row>
    <row r="52" spans="1:2" x14ac:dyDescent="0.25">
      <c r="A52" s="153">
        <v>202</v>
      </c>
      <c r="B52" s="153">
        <v>160</v>
      </c>
    </row>
    <row r="53" spans="1:2" x14ac:dyDescent="0.25">
      <c r="A53" s="150">
        <v>203</v>
      </c>
      <c r="B53" s="150">
        <v>163</v>
      </c>
    </row>
    <row r="54" spans="1:2" x14ac:dyDescent="0.25">
      <c r="A54" s="153">
        <v>208</v>
      </c>
      <c r="B54" s="153">
        <v>164</v>
      </c>
    </row>
    <row r="55" spans="1:2" x14ac:dyDescent="0.25">
      <c r="A55" s="153">
        <v>210</v>
      </c>
      <c r="B55" s="153">
        <v>166</v>
      </c>
    </row>
    <row r="56" spans="1:2" x14ac:dyDescent="0.25">
      <c r="A56" s="153">
        <v>214</v>
      </c>
      <c r="B56" s="150">
        <v>169</v>
      </c>
    </row>
    <row r="57" spans="1:2" x14ac:dyDescent="0.25">
      <c r="A57" s="150">
        <v>215</v>
      </c>
      <c r="B57" s="153">
        <v>178</v>
      </c>
    </row>
    <row r="58" spans="1:2" x14ac:dyDescent="0.25">
      <c r="A58" s="153">
        <v>216</v>
      </c>
      <c r="B58" s="150">
        <v>179</v>
      </c>
    </row>
    <row r="59" spans="1:2" x14ac:dyDescent="0.25">
      <c r="A59" s="153">
        <v>222</v>
      </c>
      <c r="B59" s="150">
        <v>187</v>
      </c>
    </row>
    <row r="60" spans="1:2" x14ac:dyDescent="0.25">
      <c r="A60" s="150">
        <v>229</v>
      </c>
      <c r="B60" s="153">
        <v>188</v>
      </c>
    </row>
    <row r="61" spans="1:2" x14ac:dyDescent="0.25">
      <c r="A61" s="150">
        <v>233</v>
      </c>
      <c r="B61" s="150">
        <v>191</v>
      </c>
    </row>
    <row r="62" spans="1:2" x14ac:dyDescent="0.25">
      <c r="A62" s="153">
        <v>234</v>
      </c>
      <c r="B62" s="150">
        <v>197</v>
      </c>
    </row>
    <row r="63" spans="1:2" x14ac:dyDescent="0.25">
      <c r="A63" s="150">
        <v>235</v>
      </c>
      <c r="B63" s="153">
        <v>198</v>
      </c>
    </row>
    <row r="64" spans="1:2" x14ac:dyDescent="0.25">
      <c r="A64" s="150">
        <v>239</v>
      </c>
      <c r="B64" s="153">
        <v>200</v>
      </c>
    </row>
    <row r="65" spans="1:2" x14ac:dyDescent="0.25">
      <c r="A65" s="153">
        <v>240</v>
      </c>
      <c r="B65" s="150">
        <v>205</v>
      </c>
    </row>
    <row r="66" spans="1:2" x14ac:dyDescent="0.25">
      <c r="A66" s="153">
        <v>242</v>
      </c>
      <c r="B66" s="153">
        <v>206</v>
      </c>
    </row>
    <row r="67" spans="1:2" x14ac:dyDescent="0.25">
      <c r="A67" s="153">
        <v>244</v>
      </c>
      <c r="B67" s="150">
        <v>207</v>
      </c>
    </row>
    <row r="68" spans="1:2" x14ac:dyDescent="0.25">
      <c r="A68" s="153">
        <v>246</v>
      </c>
      <c r="B68" s="150">
        <v>209</v>
      </c>
    </row>
    <row r="69" spans="1:2" x14ac:dyDescent="0.25">
      <c r="A69" s="150">
        <v>247</v>
      </c>
      <c r="B69" s="150">
        <v>211</v>
      </c>
    </row>
    <row r="70" spans="1:2" x14ac:dyDescent="0.25">
      <c r="A70" s="153">
        <v>250</v>
      </c>
      <c r="B70" s="150">
        <v>219</v>
      </c>
    </row>
    <row r="71" spans="1:2" x14ac:dyDescent="0.25">
      <c r="A71" s="153">
        <v>254</v>
      </c>
      <c r="B71" s="153">
        <v>220</v>
      </c>
    </row>
    <row r="72" spans="1:2" x14ac:dyDescent="0.25">
      <c r="A72" s="150">
        <v>255</v>
      </c>
      <c r="B72" s="150">
        <v>223</v>
      </c>
    </row>
    <row r="73" spans="1:2" x14ac:dyDescent="0.25">
      <c r="A73" s="150">
        <v>261</v>
      </c>
      <c r="B73" s="153">
        <v>224</v>
      </c>
    </row>
    <row r="74" spans="1:2" x14ac:dyDescent="0.25">
      <c r="A74" s="150">
        <v>271</v>
      </c>
      <c r="B74" s="153">
        <v>226</v>
      </c>
    </row>
    <row r="75" spans="1:2" x14ac:dyDescent="0.25">
      <c r="A75" s="153">
        <v>272</v>
      </c>
      <c r="B75" s="150">
        <v>227</v>
      </c>
    </row>
    <row r="76" spans="1:2" x14ac:dyDescent="0.25">
      <c r="A76" s="153">
        <v>274</v>
      </c>
      <c r="B76" s="153">
        <v>228</v>
      </c>
    </row>
    <row r="77" spans="1:2" x14ac:dyDescent="0.25">
      <c r="A77" s="150">
        <v>279</v>
      </c>
      <c r="B77" s="150">
        <v>231</v>
      </c>
    </row>
    <row r="78" spans="1:2" x14ac:dyDescent="0.25">
      <c r="A78" s="153">
        <v>280</v>
      </c>
      <c r="B78" s="153">
        <v>232</v>
      </c>
    </row>
    <row r="79" spans="1:2" x14ac:dyDescent="0.25">
      <c r="A79" s="153">
        <v>284</v>
      </c>
      <c r="B79" s="153">
        <v>238</v>
      </c>
    </row>
    <row r="80" spans="1:2" x14ac:dyDescent="0.25">
      <c r="A80" s="153">
        <v>286</v>
      </c>
      <c r="B80" s="150">
        <v>241</v>
      </c>
    </row>
    <row r="81" spans="1:2" x14ac:dyDescent="0.25">
      <c r="A81" s="150">
        <v>291</v>
      </c>
      <c r="B81" s="150">
        <v>245</v>
      </c>
    </row>
    <row r="82" spans="1:2" x14ac:dyDescent="0.25">
      <c r="A82" s="153">
        <v>294</v>
      </c>
      <c r="B82" s="153">
        <v>252</v>
      </c>
    </row>
    <row r="83" spans="1:2" x14ac:dyDescent="0.25">
      <c r="A83" s="150">
        <v>297</v>
      </c>
      <c r="B83" s="153">
        <v>256</v>
      </c>
    </row>
    <row r="84" spans="1:2" x14ac:dyDescent="0.25">
      <c r="A84" s="153">
        <v>298</v>
      </c>
      <c r="B84" s="150">
        <v>257</v>
      </c>
    </row>
    <row r="85" spans="1:2" x14ac:dyDescent="0.25">
      <c r="A85" s="153">
        <v>300</v>
      </c>
      <c r="B85" s="153">
        <v>258</v>
      </c>
    </row>
    <row r="86" spans="1:2" x14ac:dyDescent="0.25">
      <c r="A86" s="150">
        <v>301</v>
      </c>
      <c r="B86" s="150">
        <v>259</v>
      </c>
    </row>
    <row r="87" spans="1:2" x14ac:dyDescent="0.25">
      <c r="A87" s="150">
        <v>303</v>
      </c>
      <c r="B87" s="153">
        <v>260</v>
      </c>
    </row>
    <row r="88" spans="1:2" x14ac:dyDescent="0.25">
      <c r="A88" s="153">
        <v>304</v>
      </c>
      <c r="B88" s="150">
        <v>263</v>
      </c>
    </row>
    <row r="89" spans="1:2" x14ac:dyDescent="0.25">
      <c r="A89" s="150">
        <v>311</v>
      </c>
      <c r="B89" s="150">
        <v>269</v>
      </c>
    </row>
    <row r="90" spans="1:2" x14ac:dyDescent="0.25">
      <c r="A90" s="153">
        <v>312</v>
      </c>
      <c r="B90" s="150">
        <v>275</v>
      </c>
    </row>
    <row r="91" spans="1:2" x14ac:dyDescent="0.25">
      <c r="A91" s="153">
        <v>316</v>
      </c>
      <c r="B91" s="153">
        <v>276</v>
      </c>
    </row>
    <row r="92" spans="1:2" x14ac:dyDescent="0.25">
      <c r="A92" s="153">
        <v>322</v>
      </c>
      <c r="B92" s="150">
        <v>277</v>
      </c>
    </row>
    <row r="93" spans="1:2" x14ac:dyDescent="0.25">
      <c r="A93" s="153">
        <v>328</v>
      </c>
      <c r="B93" s="153">
        <v>278</v>
      </c>
    </row>
    <row r="94" spans="1:2" x14ac:dyDescent="0.25">
      <c r="B94" s="150">
        <v>283</v>
      </c>
    </row>
    <row r="95" spans="1:2" x14ac:dyDescent="0.25">
      <c r="B95" s="150">
        <v>287</v>
      </c>
    </row>
    <row r="96" spans="1:2" x14ac:dyDescent="0.25">
      <c r="B96" s="153">
        <v>292</v>
      </c>
    </row>
    <row r="97" spans="2:2" x14ac:dyDescent="0.25">
      <c r="B97" s="150">
        <v>293</v>
      </c>
    </row>
    <row r="98" spans="2:2" x14ac:dyDescent="0.25">
      <c r="B98" s="153">
        <v>302</v>
      </c>
    </row>
    <row r="99" spans="2:2" x14ac:dyDescent="0.25">
      <c r="B99" s="150">
        <v>305</v>
      </c>
    </row>
    <row r="100" spans="2:2" x14ac:dyDescent="0.25">
      <c r="B100" s="150">
        <v>307</v>
      </c>
    </row>
    <row r="101" spans="2:2" x14ac:dyDescent="0.25">
      <c r="B101" s="153">
        <v>314</v>
      </c>
    </row>
    <row r="102" spans="2:2" x14ac:dyDescent="0.25">
      <c r="B102" s="150">
        <v>319</v>
      </c>
    </row>
    <row r="103" spans="2:2" x14ac:dyDescent="0.25">
      <c r="B103" s="150">
        <v>321</v>
      </c>
    </row>
    <row r="104" spans="2:2" x14ac:dyDescent="0.25">
      <c r="B104" s="150">
        <v>323</v>
      </c>
    </row>
    <row r="105" spans="2:2" x14ac:dyDescent="0.25">
      <c r="B105" s="153">
        <v>324</v>
      </c>
    </row>
    <row r="106" spans="2:2" x14ac:dyDescent="0.25">
      <c r="B106" s="150">
        <v>325</v>
      </c>
    </row>
    <row r="107" spans="2:2" x14ac:dyDescent="0.25">
      <c r="B107" s="153">
        <v>326</v>
      </c>
    </row>
    <row r="108" spans="2:2" x14ac:dyDescent="0.25">
      <c r="B108" s="150">
        <v>327</v>
      </c>
    </row>
    <row r="109" spans="2:2" x14ac:dyDescent="0.25">
      <c r="B109" s="150"/>
    </row>
    <row r="110" spans="2:2" x14ac:dyDescent="0.25">
      <c r="B110" s="150"/>
    </row>
    <row r="111" spans="2:2" x14ac:dyDescent="0.25">
      <c r="B111" s="150"/>
    </row>
    <row r="112" spans="2:2" x14ac:dyDescent="0.25">
      <c r="B112" s="150"/>
    </row>
    <row r="113" spans="2:2" x14ac:dyDescent="0.25">
      <c r="B113" s="150"/>
    </row>
    <row r="114" spans="2:2" x14ac:dyDescent="0.25">
      <c r="B114" s="150"/>
    </row>
    <row r="115" spans="2:2" x14ac:dyDescent="0.25">
      <c r="B115" s="150"/>
    </row>
    <row r="116" spans="2:2" x14ac:dyDescent="0.25">
      <c r="B116" s="150"/>
    </row>
    <row r="117" spans="2:2" x14ac:dyDescent="0.25">
      <c r="B117" s="150"/>
    </row>
    <row r="118" spans="2:2" x14ac:dyDescent="0.25">
      <c r="B118" s="150"/>
    </row>
    <row r="119" spans="2:2" x14ac:dyDescent="0.25">
      <c r="B119" s="75"/>
    </row>
  </sheetData>
  <pageMargins left="0.70866141732283472" right="0.70866141732283472" top="0.74803149606299213" bottom="0.74803149606299213" header="0.31496062992125984" footer="0.31496062992125984"/>
  <pageSetup paperSize="9" scale="49" pageOrder="overThenDown" orientation="portrait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1"/>
  <sheetViews>
    <sheetView workbookViewId="0">
      <selection activeCell="F14" sqref="F14"/>
    </sheetView>
  </sheetViews>
  <sheetFormatPr defaultRowHeight="13.2" x14ac:dyDescent="0.25"/>
  <cols>
    <col min="1" max="1" width="8.88671875" style="89"/>
    <col min="2" max="2" width="27.6640625" hidden="1" customWidth="1"/>
    <col min="3" max="3" width="24.109375" hidden="1" customWidth="1"/>
    <col min="4" max="4" width="35.33203125" customWidth="1"/>
  </cols>
  <sheetData>
    <row r="1" spans="1:4" ht="17.399999999999999" x14ac:dyDescent="0.3">
      <c r="A1" s="266" t="s">
        <v>65</v>
      </c>
      <c r="B1" s="266"/>
      <c r="C1" s="266"/>
      <c r="D1" s="266"/>
    </row>
    <row r="3" spans="1:4" ht="19.95" customHeight="1" x14ac:dyDescent="0.25">
      <c r="A3" s="107">
        <v>4</v>
      </c>
      <c r="B3" s="90" t="s">
        <v>64</v>
      </c>
      <c r="C3" s="90" t="s">
        <v>10</v>
      </c>
      <c r="D3" s="115" t="s">
        <v>65</v>
      </c>
    </row>
    <row r="4" spans="1:4" ht="19.95" customHeight="1" x14ac:dyDescent="0.25">
      <c r="A4" s="108">
        <v>19</v>
      </c>
      <c r="B4" s="93" t="s">
        <v>79</v>
      </c>
      <c r="C4" s="93" t="s">
        <v>80</v>
      </c>
      <c r="D4" s="94" t="s">
        <v>85</v>
      </c>
    </row>
    <row r="5" spans="1:4" ht="19.95" customHeight="1" x14ac:dyDescent="0.25">
      <c r="A5" s="107">
        <v>22</v>
      </c>
      <c r="B5" s="90" t="s">
        <v>87</v>
      </c>
      <c r="C5" s="90" t="s">
        <v>88</v>
      </c>
      <c r="D5" s="92" t="s">
        <v>65</v>
      </c>
    </row>
    <row r="6" spans="1:4" ht="19.95" customHeight="1" x14ac:dyDescent="0.25">
      <c r="A6" s="110">
        <v>48</v>
      </c>
      <c r="B6" s="99" t="s">
        <v>121</v>
      </c>
      <c r="C6" s="99" t="s">
        <v>74</v>
      </c>
      <c r="D6" s="100" t="s">
        <v>85</v>
      </c>
    </row>
    <row r="7" spans="1:4" ht="19.95" customHeight="1" x14ac:dyDescent="0.25">
      <c r="A7" s="109">
        <v>53</v>
      </c>
      <c r="B7" s="96" t="s">
        <v>127</v>
      </c>
      <c r="C7" s="96" t="s">
        <v>10</v>
      </c>
      <c r="D7" s="97" t="s">
        <v>85</v>
      </c>
    </row>
    <row r="8" spans="1:4" ht="19.95" customHeight="1" x14ac:dyDescent="0.25">
      <c r="A8" s="110">
        <v>84</v>
      </c>
      <c r="B8" s="99" t="s">
        <v>49</v>
      </c>
      <c r="C8" s="99" t="s">
        <v>160</v>
      </c>
      <c r="D8" s="100" t="s">
        <v>161</v>
      </c>
    </row>
    <row r="9" spans="1:4" ht="19.95" customHeight="1" x14ac:dyDescent="0.25">
      <c r="A9" s="109">
        <v>89</v>
      </c>
      <c r="B9" s="96" t="s">
        <v>164</v>
      </c>
      <c r="C9" s="96" t="s">
        <v>48</v>
      </c>
      <c r="D9" s="97" t="s">
        <v>85</v>
      </c>
    </row>
    <row r="10" spans="1:4" ht="19.95" customHeight="1" x14ac:dyDescent="0.25">
      <c r="A10" s="109">
        <v>123</v>
      </c>
      <c r="B10" s="96" t="s">
        <v>191</v>
      </c>
      <c r="C10" s="96" t="s">
        <v>74</v>
      </c>
      <c r="D10" s="97" t="s">
        <v>65</v>
      </c>
    </row>
    <row r="11" spans="1:4" ht="19.95" customHeight="1" x14ac:dyDescent="0.25">
      <c r="A11" s="110">
        <v>126</v>
      </c>
      <c r="B11" s="99" t="s">
        <v>193</v>
      </c>
      <c r="C11" s="99" t="s">
        <v>10</v>
      </c>
      <c r="D11" s="100" t="s">
        <v>65</v>
      </c>
    </row>
    <row r="12" spans="1:4" ht="19.95" customHeight="1" x14ac:dyDescent="0.25">
      <c r="A12" s="110">
        <v>136</v>
      </c>
      <c r="B12" s="99" t="s">
        <v>202</v>
      </c>
      <c r="C12" s="99" t="s">
        <v>189</v>
      </c>
      <c r="D12" s="100" t="s">
        <v>65</v>
      </c>
    </row>
    <row r="13" spans="1:4" ht="19.95" customHeight="1" x14ac:dyDescent="0.25">
      <c r="A13" s="110">
        <v>172</v>
      </c>
      <c r="B13" s="99" t="s">
        <v>245</v>
      </c>
      <c r="C13" s="99" t="s">
        <v>20</v>
      </c>
      <c r="D13" s="100" t="s">
        <v>65</v>
      </c>
    </row>
    <row r="14" spans="1:4" ht="19.95" customHeight="1" x14ac:dyDescent="0.25">
      <c r="A14" s="110">
        <v>194</v>
      </c>
      <c r="B14" s="99" t="s">
        <v>258</v>
      </c>
      <c r="C14" s="99" t="s">
        <v>20</v>
      </c>
      <c r="D14" s="100" t="s">
        <v>65</v>
      </c>
    </row>
    <row r="15" spans="1:4" ht="19.95" customHeight="1" x14ac:dyDescent="0.25">
      <c r="A15" s="110">
        <v>198</v>
      </c>
      <c r="B15" s="99" t="s">
        <v>260</v>
      </c>
      <c r="C15" s="99" t="s">
        <v>97</v>
      </c>
      <c r="D15" s="100" t="s">
        <v>65</v>
      </c>
    </row>
    <row r="16" spans="1:4" ht="19.95" customHeight="1" x14ac:dyDescent="0.25">
      <c r="A16" s="109">
        <v>199</v>
      </c>
      <c r="B16" s="96" t="s">
        <v>261</v>
      </c>
      <c r="C16" s="96" t="s">
        <v>262</v>
      </c>
      <c r="D16" s="97" t="s">
        <v>65</v>
      </c>
    </row>
    <row r="17" spans="1:4" ht="19.95" customHeight="1" x14ac:dyDescent="0.25">
      <c r="A17" s="112">
        <v>207</v>
      </c>
      <c r="B17" s="103" t="s">
        <v>271</v>
      </c>
      <c r="C17" s="103" t="s">
        <v>20</v>
      </c>
      <c r="D17" s="104" t="s">
        <v>85</v>
      </c>
    </row>
    <row r="18" spans="1:4" ht="19.95" customHeight="1" x14ac:dyDescent="0.25">
      <c r="A18" s="111">
        <v>228</v>
      </c>
      <c r="B18" s="101" t="s">
        <v>296</v>
      </c>
      <c r="C18" s="101" t="s">
        <v>189</v>
      </c>
      <c r="D18" s="102" t="s">
        <v>65</v>
      </c>
    </row>
    <row r="19" spans="1:4" ht="19.95" customHeight="1" x14ac:dyDescent="0.25">
      <c r="A19" s="111">
        <v>230</v>
      </c>
      <c r="B19" s="101" t="s">
        <v>14</v>
      </c>
      <c r="C19" s="101" t="s">
        <v>10</v>
      </c>
      <c r="D19" s="102" t="s">
        <v>65</v>
      </c>
    </row>
    <row r="20" spans="1:4" ht="19.95" customHeight="1" x14ac:dyDescent="0.25">
      <c r="A20" s="111">
        <v>236</v>
      </c>
      <c r="B20" s="101" t="s">
        <v>301</v>
      </c>
      <c r="C20" s="101" t="s">
        <v>10</v>
      </c>
      <c r="D20" s="102" t="s">
        <v>65</v>
      </c>
    </row>
    <row r="21" spans="1:4" ht="19.95" customHeight="1" x14ac:dyDescent="0.25">
      <c r="A21" s="110">
        <v>242</v>
      </c>
      <c r="B21" s="99" t="s">
        <v>305</v>
      </c>
      <c r="C21" s="99" t="s">
        <v>26</v>
      </c>
      <c r="D21" s="100" t="s">
        <v>65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8"/>
  <sheetViews>
    <sheetView workbookViewId="0">
      <selection activeCell="H8" sqref="H8"/>
    </sheetView>
  </sheetViews>
  <sheetFormatPr defaultRowHeight="13.2" x14ac:dyDescent="0.25"/>
  <cols>
    <col min="1" max="1" width="8.88671875" style="89"/>
    <col min="2" max="2" width="24.88671875" hidden="1" customWidth="1"/>
    <col min="3" max="3" width="15" hidden="1" customWidth="1"/>
    <col min="4" max="4" width="25.6640625" bestFit="1" customWidth="1"/>
  </cols>
  <sheetData>
    <row r="1" spans="1:4" ht="17.399999999999999" x14ac:dyDescent="0.3">
      <c r="A1" s="266" t="s">
        <v>82</v>
      </c>
      <c r="B1" s="266"/>
      <c r="C1" s="266"/>
      <c r="D1" s="266"/>
    </row>
    <row r="3" spans="1:4" ht="19.95" customHeight="1" x14ac:dyDescent="0.25">
      <c r="A3" s="107">
        <v>20</v>
      </c>
      <c r="B3" s="90" t="s">
        <v>79</v>
      </c>
      <c r="C3" s="90" t="s">
        <v>80</v>
      </c>
      <c r="D3" s="92" t="s">
        <v>86</v>
      </c>
    </row>
    <row r="4" spans="1:4" ht="19.95" customHeight="1" x14ac:dyDescent="0.25">
      <c r="A4" s="109">
        <v>87</v>
      </c>
      <c r="B4" s="96" t="s">
        <v>49</v>
      </c>
      <c r="C4" s="96" t="s">
        <v>160</v>
      </c>
      <c r="D4" s="97" t="s">
        <v>163</v>
      </c>
    </row>
    <row r="5" spans="1:4" ht="19.95" customHeight="1" x14ac:dyDescent="0.25">
      <c r="A5" s="109">
        <v>91</v>
      </c>
      <c r="B5" s="96" t="s">
        <v>166</v>
      </c>
      <c r="C5" s="96" t="s">
        <v>48</v>
      </c>
      <c r="D5" s="97" t="s">
        <v>86</v>
      </c>
    </row>
    <row r="6" spans="1:4" ht="19.95" customHeight="1" x14ac:dyDescent="0.25">
      <c r="A6" s="110">
        <v>124</v>
      </c>
      <c r="B6" s="99" t="s">
        <v>191</v>
      </c>
      <c r="C6" s="99" t="s">
        <v>74</v>
      </c>
      <c r="D6" s="100" t="s">
        <v>82</v>
      </c>
    </row>
    <row r="7" spans="1:4" ht="19.95" customHeight="1" x14ac:dyDescent="0.25">
      <c r="A7" s="109">
        <v>159</v>
      </c>
      <c r="B7" s="96" t="s">
        <v>232</v>
      </c>
      <c r="C7" s="96" t="s">
        <v>20</v>
      </c>
      <c r="D7" s="97" t="s">
        <v>82</v>
      </c>
    </row>
    <row r="8" spans="1:4" ht="19.95" customHeight="1" x14ac:dyDescent="0.25">
      <c r="A8" s="110">
        <v>182</v>
      </c>
      <c r="B8" s="99" t="s">
        <v>249</v>
      </c>
      <c r="C8" s="99" t="s">
        <v>10</v>
      </c>
      <c r="D8" s="100" t="s">
        <v>82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workbookViewId="0">
      <selection activeCell="E5" sqref="E5"/>
    </sheetView>
  </sheetViews>
  <sheetFormatPr defaultRowHeight="13.2" x14ac:dyDescent="0.25"/>
  <cols>
    <col min="1" max="1" width="8.88671875" style="89"/>
    <col min="2" max="2" width="25.88671875" hidden="1" customWidth="1"/>
    <col min="3" max="3" width="17.6640625" hidden="1" customWidth="1"/>
    <col min="4" max="4" width="35.6640625" customWidth="1"/>
  </cols>
  <sheetData>
    <row r="1" spans="1:4" ht="17.399999999999999" x14ac:dyDescent="0.3">
      <c r="A1" s="266" t="s">
        <v>117</v>
      </c>
      <c r="B1" s="266"/>
      <c r="C1" s="266"/>
      <c r="D1" s="266"/>
    </row>
    <row r="3" spans="1:4" ht="19.95" customHeight="1" x14ac:dyDescent="0.25">
      <c r="A3" s="110">
        <v>42</v>
      </c>
      <c r="B3" s="99" t="s">
        <v>115</v>
      </c>
      <c r="C3" s="99" t="s">
        <v>116</v>
      </c>
      <c r="D3" s="100" t="s">
        <v>117</v>
      </c>
    </row>
    <row r="4" spans="1:4" ht="19.95" customHeight="1" x14ac:dyDescent="0.25">
      <c r="A4" s="109">
        <v>73</v>
      </c>
      <c r="B4" s="96" t="s">
        <v>147</v>
      </c>
      <c r="C4" s="96" t="s">
        <v>146</v>
      </c>
      <c r="D4" s="97" t="s">
        <v>149</v>
      </c>
    </row>
    <row r="5" spans="1:4" ht="19.95" customHeight="1" x14ac:dyDescent="0.25">
      <c r="A5" s="110">
        <v>90</v>
      </c>
      <c r="B5" s="99" t="s">
        <v>166</v>
      </c>
      <c r="C5" s="99" t="s">
        <v>48</v>
      </c>
      <c r="D5" s="100" t="s">
        <v>170</v>
      </c>
    </row>
    <row r="6" spans="1:4" ht="19.95" customHeight="1" x14ac:dyDescent="0.25">
      <c r="A6" s="111">
        <v>234</v>
      </c>
      <c r="B6" s="101" t="s">
        <v>301</v>
      </c>
      <c r="C6" s="101" t="s">
        <v>10</v>
      </c>
      <c r="D6" s="102" t="s">
        <v>117</v>
      </c>
    </row>
    <row r="7" spans="1:4" ht="19.95" customHeight="1" x14ac:dyDescent="0.25">
      <c r="A7" s="110">
        <v>246</v>
      </c>
      <c r="B7" s="99" t="s">
        <v>306</v>
      </c>
      <c r="C7" s="99" t="s">
        <v>10</v>
      </c>
      <c r="D7" s="100" t="s">
        <v>117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2"/>
  <sheetViews>
    <sheetView workbookViewId="0">
      <selection activeCell="G12" sqref="G12"/>
    </sheetView>
  </sheetViews>
  <sheetFormatPr defaultRowHeight="13.2" x14ac:dyDescent="0.25"/>
  <cols>
    <col min="1" max="1" width="8.88671875" style="89"/>
    <col min="2" max="2" width="23.109375" hidden="1" customWidth="1"/>
    <col min="3" max="3" width="26.5546875" hidden="1" customWidth="1"/>
    <col min="4" max="4" width="44.33203125" customWidth="1"/>
  </cols>
  <sheetData>
    <row r="1" spans="1:4" ht="17.399999999999999" x14ac:dyDescent="0.3">
      <c r="A1" s="266" t="s">
        <v>81</v>
      </c>
      <c r="B1" s="266"/>
      <c r="C1" s="266"/>
      <c r="D1" s="266"/>
    </row>
    <row r="3" spans="1:4" ht="19.95" customHeight="1" x14ac:dyDescent="0.25">
      <c r="A3" s="107">
        <v>18</v>
      </c>
      <c r="B3" s="90" t="s">
        <v>79</v>
      </c>
      <c r="C3" s="90" t="s">
        <v>80</v>
      </c>
      <c r="D3" s="92" t="s">
        <v>84</v>
      </c>
    </row>
    <row r="4" spans="1:4" ht="19.95" customHeight="1" x14ac:dyDescent="0.25">
      <c r="A4" s="110">
        <v>72</v>
      </c>
      <c r="B4" s="99" t="s">
        <v>147</v>
      </c>
      <c r="C4" s="99" t="s">
        <v>146</v>
      </c>
      <c r="D4" s="100" t="s">
        <v>148</v>
      </c>
    </row>
    <row r="5" spans="1:4" ht="19.95" customHeight="1" x14ac:dyDescent="0.25">
      <c r="A5" s="109">
        <v>75</v>
      </c>
      <c r="B5" s="96" t="s">
        <v>150</v>
      </c>
      <c r="C5" s="96" t="s">
        <v>24</v>
      </c>
      <c r="D5" s="97" t="s">
        <v>152</v>
      </c>
    </row>
    <row r="6" spans="1:4" ht="19.95" customHeight="1" x14ac:dyDescent="0.25">
      <c r="A6" s="109">
        <v>93</v>
      </c>
      <c r="B6" s="96" t="s">
        <v>166</v>
      </c>
      <c r="C6" s="96" t="s">
        <v>48</v>
      </c>
      <c r="D6" s="97" t="s">
        <v>152</v>
      </c>
    </row>
    <row r="7" spans="1:4" ht="19.95" customHeight="1" x14ac:dyDescent="0.25">
      <c r="A7" s="110">
        <v>94</v>
      </c>
      <c r="B7" s="99" t="s">
        <v>168</v>
      </c>
      <c r="C7" s="99" t="s">
        <v>120</v>
      </c>
      <c r="D7" s="100" t="s">
        <v>152</v>
      </c>
    </row>
    <row r="8" spans="1:4" ht="19.95" customHeight="1" x14ac:dyDescent="0.25">
      <c r="A8" s="110">
        <v>104</v>
      </c>
      <c r="B8" s="99" t="s">
        <v>174</v>
      </c>
      <c r="C8" s="99" t="s">
        <v>40</v>
      </c>
      <c r="D8" s="100" t="s">
        <v>152</v>
      </c>
    </row>
    <row r="9" spans="1:4" ht="19.95" customHeight="1" x14ac:dyDescent="0.25">
      <c r="A9" s="109">
        <v>111</v>
      </c>
      <c r="B9" s="96" t="s">
        <v>177</v>
      </c>
      <c r="C9" s="96" t="s">
        <v>178</v>
      </c>
      <c r="D9" s="97" t="s">
        <v>152</v>
      </c>
    </row>
    <row r="10" spans="1:4" ht="19.95" customHeight="1" x14ac:dyDescent="0.25">
      <c r="A10" s="109">
        <v>183</v>
      </c>
      <c r="B10" s="96" t="s">
        <v>249</v>
      </c>
      <c r="C10" s="96" t="s">
        <v>10</v>
      </c>
      <c r="D10" s="97" t="s">
        <v>81</v>
      </c>
    </row>
    <row r="11" spans="1:4" ht="19.95" customHeight="1" x14ac:dyDescent="0.25">
      <c r="A11" s="111">
        <v>206</v>
      </c>
      <c r="B11" s="101" t="s">
        <v>271</v>
      </c>
      <c r="C11" s="101" t="s">
        <v>20</v>
      </c>
      <c r="D11" s="102" t="s">
        <v>152</v>
      </c>
    </row>
    <row r="12" spans="1:4" ht="19.95" customHeight="1" x14ac:dyDescent="0.25">
      <c r="A12" s="110">
        <v>232</v>
      </c>
      <c r="B12" s="99" t="s">
        <v>297</v>
      </c>
      <c r="C12" s="99" t="s">
        <v>298</v>
      </c>
      <c r="D12" s="100" t="s">
        <v>81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"/>
  <sheetViews>
    <sheetView workbookViewId="0">
      <selection activeCell="D11" sqref="D11"/>
    </sheetView>
  </sheetViews>
  <sheetFormatPr defaultRowHeight="13.2" x14ac:dyDescent="0.25"/>
  <cols>
    <col min="1" max="1" width="8.88671875" style="89"/>
    <col min="2" max="2" width="23.44140625" hidden="1" customWidth="1"/>
    <col min="3" max="3" width="13.109375" hidden="1" customWidth="1"/>
    <col min="4" max="4" width="35.33203125" customWidth="1"/>
  </cols>
  <sheetData>
    <row r="1" spans="1:4" ht="17.399999999999999" x14ac:dyDescent="0.3">
      <c r="A1" s="267" t="s">
        <v>169</v>
      </c>
      <c r="B1" s="267"/>
      <c r="C1" s="267"/>
      <c r="D1" s="267"/>
    </row>
    <row r="3" spans="1:4" ht="19.95" customHeight="1" x14ac:dyDescent="0.25">
      <c r="A3" s="109">
        <v>95</v>
      </c>
      <c r="B3" s="96" t="s">
        <v>168</v>
      </c>
      <c r="C3" s="96" t="s">
        <v>120</v>
      </c>
      <c r="D3" s="97" t="s">
        <v>169</v>
      </c>
    </row>
    <row r="4" spans="1:4" ht="19.95" customHeight="1" x14ac:dyDescent="0.25">
      <c r="A4" s="110">
        <v>106</v>
      </c>
      <c r="B4" s="99" t="s">
        <v>175</v>
      </c>
      <c r="C4" s="99" t="s">
        <v>40</v>
      </c>
      <c r="D4" s="100" t="s">
        <v>169</v>
      </c>
    </row>
    <row r="5" spans="1:4" ht="19.95" customHeight="1" x14ac:dyDescent="0.25">
      <c r="A5" s="110">
        <v>196</v>
      </c>
      <c r="B5" s="99" t="s">
        <v>259</v>
      </c>
      <c r="C5" s="99" t="s">
        <v>20</v>
      </c>
      <c r="D5" s="100" t="s">
        <v>169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88"/>
  <sheetViews>
    <sheetView topLeftCell="A69" workbookViewId="0">
      <selection activeCell="A69" sqref="A1:A1048576"/>
    </sheetView>
  </sheetViews>
  <sheetFormatPr defaultRowHeight="13.2" x14ac:dyDescent="0.25"/>
  <cols>
    <col min="1" max="1" width="10.33203125" style="89" customWidth="1"/>
    <col min="2" max="2" width="33" hidden="1" customWidth="1"/>
    <col min="3" max="3" width="26.6640625" hidden="1" customWidth="1"/>
    <col min="4" max="4" width="45.33203125" bestFit="1" customWidth="1"/>
  </cols>
  <sheetData>
    <row r="1" spans="1:7" ht="17.399999999999999" x14ac:dyDescent="0.3">
      <c r="A1" s="266" t="s">
        <v>145</v>
      </c>
      <c r="B1" s="266"/>
      <c r="C1" s="266"/>
      <c r="D1" s="266"/>
    </row>
    <row r="3" spans="1:7" ht="19.95" customHeight="1" x14ac:dyDescent="0.25">
      <c r="A3" s="108">
        <v>5</v>
      </c>
      <c r="B3" s="119" t="s">
        <v>64</v>
      </c>
      <c r="C3" s="119" t="s">
        <v>10</v>
      </c>
      <c r="D3" s="119" t="s">
        <v>70</v>
      </c>
      <c r="G3">
        <v>1</v>
      </c>
    </row>
    <row r="4" spans="1:7" ht="19.95" customHeight="1" x14ac:dyDescent="0.25">
      <c r="A4" s="107">
        <v>6</v>
      </c>
      <c r="B4" s="90" t="s">
        <v>67</v>
      </c>
      <c r="C4" s="90" t="s">
        <v>10</v>
      </c>
      <c r="D4" s="91" t="s">
        <v>66</v>
      </c>
      <c r="G4">
        <v>2</v>
      </c>
    </row>
    <row r="5" spans="1:7" ht="19.95" customHeight="1" x14ac:dyDescent="0.25">
      <c r="A5" s="107">
        <v>14</v>
      </c>
      <c r="B5" s="90" t="s">
        <v>76</v>
      </c>
      <c r="C5" s="90" t="s">
        <v>74</v>
      </c>
      <c r="D5" s="92" t="s">
        <v>66</v>
      </c>
      <c r="G5">
        <v>3</v>
      </c>
    </row>
    <row r="6" spans="1:7" ht="19.95" customHeight="1" x14ac:dyDescent="0.25">
      <c r="A6" s="108">
        <v>15</v>
      </c>
      <c r="B6" s="93" t="s">
        <v>76</v>
      </c>
      <c r="C6" s="93" t="s">
        <v>74</v>
      </c>
      <c r="D6" s="94" t="s">
        <v>66</v>
      </c>
      <c r="G6">
        <v>4</v>
      </c>
    </row>
    <row r="7" spans="1:7" ht="19.95" customHeight="1" x14ac:dyDescent="0.25">
      <c r="A7" s="107">
        <v>16</v>
      </c>
      <c r="B7" s="90" t="s">
        <v>77</v>
      </c>
      <c r="C7" s="90" t="s">
        <v>78</v>
      </c>
      <c r="D7" s="92" t="s">
        <v>66</v>
      </c>
      <c r="G7">
        <v>5</v>
      </c>
    </row>
    <row r="8" spans="1:7" ht="19.95" customHeight="1" x14ac:dyDescent="0.25">
      <c r="A8" s="108">
        <v>17</v>
      </c>
      <c r="B8" s="93" t="s">
        <v>79</v>
      </c>
      <c r="C8" s="93" t="s">
        <v>80</v>
      </c>
      <c r="D8" s="94" t="s">
        <v>66</v>
      </c>
      <c r="G8">
        <v>6</v>
      </c>
    </row>
    <row r="9" spans="1:7" ht="19.95" customHeight="1" x14ac:dyDescent="0.25">
      <c r="A9" s="108">
        <v>21</v>
      </c>
      <c r="B9" s="93" t="s">
        <v>83</v>
      </c>
      <c r="C9" s="93" t="s">
        <v>10</v>
      </c>
      <c r="D9" s="94" t="s">
        <v>66</v>
      </c>
      <c r="G9">
        <v>7</v>
      </c>
    </row>
    <row r="10" spans="1:7" ht="19.95" customHeight="1" x14ac:dyDescent="0.25">
      <c r="A10" s="108">
        <v>23</v>
      </c>
      <c r="B10" s="93" t="s">
        <v>89</v>
      </c>
      <c r="C10" s="93" t="s">
        <v>88</v>
      </c>
      <c r="D10" s="94" t="s">
        <v>66</v>
      </c>
      <c r="G10">
        <v>8</v>
      </c>
    </row>
    <row r="11" spans="1:7" ht="19.95" customHeight="1" x14ac:dyDescent="0.25">
      <c r="A11" s="108">
        <v>25</v>
      </c>
      <c r="B11" s="93" t="s">
        <v>91</v>
      </c>
      <c r="C11" s="93" t="s">
        <v>78</v>
      </c>
      <c r="D11" s="94" t="s">
        <v>66</v>
      </c>
      <c r="G11">
        <v>9</v>
      </c>
    </row>
    <row r="12" spans="1:7" ht="19.95" customHeight="1" x14ac:dyDescent="0.25">
      <c r="A12" s="107">
        <v>26</v>
      </c>
      <c r="B12" s="90" t="s">
        <v>92</v>
      </c>
      <c r="C12" s="90" t="s">
        <v>74</v>
      </c>
      <c r="D12" s="92" t="s">
        <v>70</v>
      </c>
      <c r="G12">
        <v>10</v>
      </c>
    </row>
    <row r="13" spans="1:7" ht="19.95" customHeight="1" x14ac:dyDescent="0.25">
      <c r="A13" s="109">
        <v>29</v>
      </c>
      <c r="B13" s="96" t="s">
        <v>96</v>
      </c>
      <c r="C13" s="96" t="s">
        <v>97</v>
      </c>
      <c r="D13" s="97" t="s">
        <v>66</v>
      </c>
      <c r="G13">
        <v>11</v>
      </c>
    </row>
    <row r="14" spans="1:7" ht="19.95" customHeight="1" x14ac:dyDescent="0.25">
      <c r="A14" s="109">
        <v>31</v>
      </c>
      <c r="B14" s="96" t="s">
        <v>100</v>
      </c>
      <c r="C14" s="96" t="s">
        <v>20</v>
      </c>
      <c r="D14" s="97" t="s">
        <v>66</v>
      </c>
      <c r="G14">
        <v>12</v>
      </c>
    </row>
    <row r="15" spans="1:7" ht="19.95" customHeight="1" x14ac:dyDescent="0.25">
      <c r="A15" s="110">
        <v>32</v>
      </c>
      <c r="B15" s="99" t="s">
        <v>101</v>
      </c>
      <c r="C15" s="99" t="s">
        <v>20</v>
      </c>
      <c r="D15" s="100" t="s">
        <v>108</v>
      </c>
      <c r="G15">
        <v>13</v>
      </c>
    </row>
    <row r="16" spans="1:7" ht="19.95" customHeight="1" x14ac:dyDescent="0.25">
      <c r="A16" s="109">
        <v>33</v>
      </c>
      <c r="B16" s="96" t="s">
        <v>102</v>
      </c>
      <c r="C16" s="96" t="s">
        <v>15</v>
      </c>
      <c r="D16" s="97" t="s">
        <v>66</v>
      </c>
      <c r="G16">
        <v>14</v>
      </c>
    </row>
    <row r="17" spans="1:7" ht="19.95" customHeight="1" x14ac:dyDescent="0.25">
      <c r="A17" s="110">
        <v>34</v>
      </c>
      <c r="B17" s="99" t="s">
        <v>103</v>
      </c>
      <c r="C17" s="99" t="s">
        <v>74</v>
      </c>
      <c r="D17" s="100" t="s">
        <v>66</v>
      </c>
      <c r="G17">
        <v>15</v>
      </c>
    </row>
    <row r="18" spans="1:7" ht="19.95" customHeight="1" x14ac:dyDescent="0.25">
      <c r="A18" s="109">
        <v>35</v>
      </c>
      <c r="B18" s="96" t="s">
        <v>104</v>
      </c>
      <c r="C18" s="96" t="s">
        <v>74</v>
      </c>
      <c r="D18" s="97" t="s">
        <v>66</v>
      </c>
      <c r="G18">
        <v>16</v>
      </c>
    </row>
    <row r="19" spans="1:7" ht="19.95" customHeight="1" x14ac:dyDescent="0.25">
      <c r="A19" s="110">
        <v>36</v>
      </c>
      <c r="B19" s="99" t="s">
        <v>105</v>
      </c>
      <c r="C19" s="99" t="s">
        <v>20</v>
      </c>
      <c r="D19" s="100" t="s">
        <v>66</v>
      </c>
      <c r="G19">
        <v>17</v>
      </c>
    </row>
    <row r="20" spans="1:7" ht="19.95" customHeight="1" x14ac:dyDescent="0.25">
      <c r="A20" s="109">
        <v>39</v>
      </c>
      <c r="B20" s="96" t="s">
        <v>112</v>
      </c>
      <c r="C20" s="96" t="s">
        <v>10</v>
      </c>
      <c r="D20" s="97" t="s">
        <v>66</v>
      </c>
      <c r="G20">
        <v>18</v>
      </c>
    </row>
    <row r="21" spans="1:7" ht="19.95" customHeight="1" x14ac:dyDescent="0.25">
      <c r="A21" s="109">
        <v>41</v>
      </c>
      <c r="B21" s="96" t="s">
        <v>113</v>
      </c>
      <c r="C21" s="96" t="s">
        <v>10</v>
      </c>
      <c r="D21" s="97" t="s">
        <v>70</v>
      </c>
      <c r="G21">
        <v>19</v>
      </c>
    </row>
    <row r="22" spans="1:7" ht="19.95" customHeight="1" x14ac:dyDescent="0.25">
      <c r="A22" s="109">
        <v>43</v>
      </c>
      <c r="B22" s="96" t="s">
        <v>114</v>
      </c>
      <c r="C22" s="96" t="s">
        <v>10</v>
      </c>
      <c r="D22" s="97" t="s">
        <v>66</v>
      </c>
      <c r="G22">
        <v>20</v>
      </c>
    </row>
    <row r="23" spans="1:7" ht="19.95" customHeight="1" x14ac:dyDescent="0.25">
      <c r="A23" s="109">
        <v>45</v>
      </c>
      <c r="B23" s="96" t="s">
        <v>118</v>
      </c>
      <c r="C23" s="96" t="s">
        <v>24</v>
      </c>
      <c r="D23" s="97" t="s">
        <v>66</v>
      </c>
      <c r="G23">
        <v>21</v>
      </c>
    </row>
    <row r="24" spans="1:7" ht="19.95" customHeight="1" x14ac:dyDescent="0.25">
      <c r="A24" s="110">
        <v>46</v>
      </c>
      <c r="B24" s="99" t="s">
        <v>39</v>
      </c>
      <c r="C24" s="99" t="s">
        <v>24</v>
      </c>
      <c r="D24" s="100" t="s">
        <v>66</v>
      </c>
      <c r="G24">
        <v>22</v>
      </c>
    </row>
    <row r="25" spans="1:7" ht="19.95" customHeight="1" x14ac:dyDescent="0.25">
      <c r="A25" s="109">
        <v>47</v>
      </c>
      <c r="B25" s="96" t="s">
        <v>119</v>
      </c>
      <c r="C25" s="96" t="s">
        <v>120</v>
      </c>
      <c r="D25" s="97" t="s">
        <v>66</v>
      </c>
      <c r="G25">
        <v>23</v>
      </c>
    </row>
    <row r="26" spans="1:7" ht="19.95" customHeight="1" x14ac:dyDescent="0.25">
      <c r="A26" s="110">
        <v>50</v>
      </c>
      <c r="B26" s="99" t="s">
        <v>123</v>
      </c>
      <c r="C26" s="99" t="s">
        <v>20</v>
      </c>
      <c r="D26" s="100" t="s">
        <v>124</v>
      </c>
      <c r="G26">
        <v>24</v>
      </c>
    </row>
    <row r="27" spans="1:7" ht="19.95" customHeight="1" x14ac:dyDescent="0.25">
      <c r="A27" s="109">
        <v>51</v>
      </c>
      <c r="B27" s="96" t="s">
        <v>123</v>
      </c>
      <c r="C27" s="96" t="s">
        <v>20</v>
      </c>
      <c r="D27" s="97" t="s">
        <v>125</v>
      </c>
      <c r="G27">
        <v>25</v>
      </c>
    </row>
    <row r="28" spans="1:7" ht="19.95" customHeight="1" x14ac:dyDescent="0.25">
      <c r="A28" s="110">
        <v>52</v>
      </c>
      <c r="B28" s="99" t="s">
        <v>126</v>
      </c>
      <c r="C28" s="99" t="s">
        <v>10</v>
      </c>
      <c r="D28" s="100" t="s">
        <v>66</v>
      </c>
      <c r="G28">
        <v>26</v>
      </c>
    </row>
    <row r="29" spans="1:7" ht="19.95" customHeight="1" x14ac:dyDescent="0.25">
      <c r="A29" s="109">
        <v>55</v>
      </c>
      <c r="B29" s="96" t="s">
        <v>127</v>
      </c>
      <c r="C29" s="96" t="s">
        <v>10</v>
      </c>
      <c r="D29" s="97" t="s">
        <v>66</v>
      </c>
      <c r="G29">
        <v>27</v>
      </c>
    </row>
    <row r="30" spans="1:7" ht="19.95" customHeight="1" x14ac:dyDescent="0.25">
      <c r="A30" s="109">
        <v>57</v>
      </c>
      <c r="B30" s="96" t="s">
        <v>22</v>
      </c>
      <c r="C30" s="96" t="s">
        <v>21</v>
      </c>
      <c r="D30" s="97" t="s">
        <v>66</v>
      </c>
      <c r="G30">
        <v>28</v>
      </c>
    </row>
    <row r="31" spans="1:7" ht="19.95" customHeight="1" x14ac:dyDescent="0.25">
      <c r="A31" s="109">
        <v>63</v>
      </c>
      <c r="B31" s="96" t="s">
        <v>135</v>
      </c>
      <c r="C31" s="96" t="s">
        <v>21</v>
      </c>
      <c r="D31" s="97" t="s">
        <v>136</v>
      </c>
      <c r="G31">
        <v>29</v>
      </c>
    </row>
    <row r="32" spans="1:7" ht="19.95" customHeight="1" x14ac:dyDescent="0.25">
      <c r="A32" s="110">
        <v>64</v>
      </c>
      <c r="B32" s="99" t="s">
        <v>137</v>
      </c>
      <c r="C32" s="99" t="s">
        <v>27</v>
      </c>
      <c r="D32" s="100" t="s">
        <v>138</v>
      </c>
      <c r="G32">
        <v>30</v>
      </c>
    </row>
    <row r="33" spans="1:7" ht="19.95" customHeight="1" x14ac:dyDescent="0.25">
      <c r="A33" s="110">
        <v>66</v>
      </c>
      <c r="B33" s="99" t="s">
        <v>135</v>
      </c>
      <c r="C33" s="99" t="s">
        <v>21</v>
      </c>
      <c r="D33" s="100" t="s">
        <v>138</v>
      </c>
      <c r="G33">
        <v>31</v>
      </c>
    </row>
    <row r="34" spans="1:7" ht="19.95" customHeight="1" x14ac:dyDescent="0.25">
      <c r="A34" s="109">
        <v>67</v>
      </c>
      <c r="B34" s="96" t="s">
        <v>140</v>
      </c>
      <c r="C34" s="96" t="s">
        <v>21</v>
      </c>
      <c r="D34" s="97" t="s">
        <v>138</v>
      </c>
      <c r="G34">
        <v>32</v>
      </c>
    </row>
    <row r="35" spans="1:7" ht="19.95" customHeight="1" x14ac:dyDescent="0.25">
      <c r="A35" s="109">
        <v>71</v>
      </c>
      <c r="B35" s="96" t="s">
        <v>144</v>
      </c>
      <c r="C35" s="96" t="s">
        <v>21</v>
      </c>
      <c r="D35" s="97" t="s">
        <v>145</v>
      </c>
      <c r="G35">
        <v>33</v>
      </c>
    </row>
    <row r="36" spans="1:7" ht="19.95" customHeight="1" x14ac:dyDescent="0.25">
      <c r="A36" s="110">
        <v>76</v>
      </c>
      <c r="B36" s="99" t="s">
        <v>153</v>
      </c>
      <c r="C36" s="99" t="s">
        <v>10</v>
      </c>
      <c r="D36" s="100" t="s">
        <v>136</v>
      </c>
      <c r="G36">
        <v>34</v>
      </c>
    </row>
    <row r="37" spans="1:7" ht="19.95" customHeight="1" x14ac:dyDescent="0.25">
      <c r="A37" s="109">
        <v>79</v>
      </c>
      <c r="B37" s="96" t="s">
        <v>157</v>
      </c>
      <c r="C37" s="96" t="s">
        <v>20</v>
      </c>
      <c r="D37" s="97" t="s">
        <v>145</v>
      </c>
      <c r="G37">
        <v>35</v>
      </c>
    </row>
    <row r="38" spans="1:7" ht="19.95" customHeight="1" x14ac:dyDescent="0.25">
      <c r="A38" s="110">
        <v>80</v>
      </c>
      <c r="B38" s="99" t="s">
        <v>30</v>
      </c>
      <c r="C38" s="99" t="s">
        <v>27</v>
      </c>
      <c r="D38" s="100" t="s">
        <v>145</v>
      </c>
      <c r="G38">
        <v>36</v>
      </c>
    </row>
    <row r="39" spans="1:7" ht="19.95" customHeight="1" x14ac:dyDescent="0.25">
      <c r="A39" s="109">
        <v>81</v>
      </c>
      <c r="B39" s="96" t="s">
        <v>158</v>
      </c>
      <c r="C39" s="96" t="s">
        <v>10</v>
      </c>
      <c r="D39" s="97" t="s">
        <v>145</v>
      </c>
      <c r="G39">
        <v>37</v>
      </c>
    </row>
    <row r="40" spans="1:7" ht="19.95" customHeight="1" x14ac:dyDescent="0.25">
      <c r="A40" s="110">
        <v>96</v>
      </c>
      <c r="B40" s="99" t="s">
        <v>168</v>
      </c>
      <c r="C40" s="99" t="s">
        <v>120</v>
      </c>
      <c r="D40" s="100" t="s">
        <v>145</v>
      </c>
      <c r="G40">
        <v>38</v>
      </c>
    </row>
    <row r="41" spans="1:7" ht="19.95" customHeight="1" x14ac:dyDescent="0.25">
      <c r="A41" s="109">
        <v>107</v>
      </c>
      <c r="B41" s="96" t="s">
        <v>176</v>
      </c>
      <c r="C41" s="96" t="s">
        <v>40</v>
      </c>
      <c r="D41" s="97" t="s">
        <v>145</v>
      </c>
      <c r="G41">
        <v>39</v>
      </c>
    </row>
    <row r="42" spans="1:7" ht="19.95" customHeight="1" x14ac:dyDescent="0.25">
      <c r="A42" s="110">
        <v>112</v>
      </c>
      <c r="B42" s="99" t="s">
        <v>180</v>
      </c>
      <c r="C42" s="99" t="s">
        <v>181</v>
      </c>
      <c r="D42" s="100" t="s">
        <v>145</v>
      </c>
      <c r="G42">
        <v>40</v>
      </c>
    </row>
    <row r="43" spans="1:7" ht="19.95" customHeight="1" x14ac:dyDescent="0.25">
      <c r="A43" s="110">
        <v>122</v>
      </c>
      <c r="B43" s="99" t="s">
        <v>191</v>
      </c>
      <c r="C43" s="99" t="s">
        <v>74</v>
      </c>
      <c r="D43" s="100" t="s">
        <v>145</v>
      </c>
      <c r="G43">
        <v>41</v>
      </c>
    </row>
    <row r="44" spans="1:7" ht="19.95" customHeight="1" x14ac:dyDescent="0.25">
      <c r="A44" s="109">
        <v>127</v>
      </c>
      <c r="B44" s="96" t="s">
        <v>194</v>
      </c>
      <c r="C44" s="96" t="s">
        <v>195</v>
      </c>
      <c r="D44" s="97" t="s">
        <v>145</v>
      </c>
      <c r="G44">
        <v>42</v>
      </c>
    </row>
    <row r="45" spans="1:7" ht="19.95" customHeight="1" x14ac:dyDescent="0.25">
      <c r="A45" s="110">
        <v>130</v>
      </c>
      <c r="B45" s="99" t="s">
        <v>197</v>
      </c>
      <c r="C45" s="99" t="s">
        <v>198</v>
      </c>
      <c r="D45" s="100" t="s">
        <v>145</v>
      </c>
      <c r="G45">
        <v>43</v>
      </c>
    </row>
    <row r="46" spans="1:7" ht="19.95" customHeight="1" x14ac:dyDescent="0.25">
      <c r="A46" s="110">
        <v>132</v>
      </c>
      <c r="B46" s="99" t="s">
        <v>200</v>
      </c>
      <c r="C46" s="99" t="s">
        <v>198</v>
      </c>
      <c r="D46" s="100" t="s">
        <v>145</v>
      </c>
      <c r="G46">
        <v>44</v>
      </c>
    </row>
    <row r="47" spans="1:7" ht="19.95" customHeight="1" x14ac:dyDescent="0.25">
      <c r="A47" s="109">
        <v>135</v>
      </c>
      <c r="B47" s="96" t="s">
        <v>201</v>
      </c>
      <c r="C47" s="96" t="s">
        <v>10</v>
      </c>
      <c r="D47" s="97" t="s">
        <v>145</v>
      </c>
      <c r="G47">
        <v>45</v>
      </c>
    </row>
    <row r="48" spans="1:7" ht="19.95" customHeight="1" x14ac:dyDescent="0.25">
      <c r="A48" s="109">
        <v>137</v>
      </c>
      <c r="B48" s="96" t="s">
        <v>203</v>
      </c>
      <c r="C48" s="96" t="s">
        <v>189</v>
      </c>
      <c r="D48" s="97" t="s">
        <v>145</v>
      </c>
      <c r="G48">
        <v>46</v>
      </c>
    </row>
    <row r="49" spans="1:7" ht="19.95" customHeight="1" x14ac:dyDescent="0.25">
      <c r="A49" s="109">
        <v>141</v>
      </c>
      <c r="B49" s="96" t="s">
        <v>206</v>
      </c>
      <c r="C49" s="96" t="s">
        <v>15</v>
      </c>
      <c r="D49" s="97" t="s">
        <v>145</v>
      </c>
      <c r="G49">
        <v>47</v>
      </c>
    </row>
    <row r="50" spans="1:7" ht="19.95" customHeight="1" x14ac:dyDescent="0.25">
      <c r="A50" s="109">
        <v>151</v>
      </c>
      <c r="B50" s="96" t="s">
        <v>221</v>
      </c>
      <c r="C50" s="96" t="s">
        <v>10</v>
      </c>
      <c r="D50" s="97" t="s">
        <v>222</v>
      </c>
      <c r="G50">
        <v>48</v>
      </c>
    </row>
    <row r="51" spans="1:7" ht="19.95" customHeight="1" x14ac:dyDescent="0.25">
      <c r="A51" s="109">
        <v>155</v>
      </c>
      <c r="B51" s="96" t="s">
        <v>227</v>
      </c>
      <c r="C51" s="96" t="s">
        <v>228</v>
      </c>
      <c r="D51" s="97" t="s">
        <v>145</v>
      </c>
      <c r="G51">
        <v>49</v>
      </c>
    </row>
    <row r="52" spans="1:7" ht="19.95" customHeight="1" x14ac:dyDescent="0.25">
      <c r="A52" s="110">
        <v>156</v>
      </c>
      <c r="B52" s="99" t="s">
        <v>229</v>
      </c>
      <c r="C52" s="99" t="s">
        <v>228</v>
      </c>
      <c r="D52" s="100" t="s">
        <v>145</v>
      </c>
      <c r="G52">
        <v>50</v>
      </c>
    </row>
    <row r="53" spans="1:7" ht="19.95" customHeight="1" x14ac:dyDescent="0.25">
      <c r="A53" s="109">
        <v>161</v>
      </c>
      <c r="B53" s="96" t="s">
        <v>234</v>
      </c>
      <c r="C53" s="96" t="s">
        <v>10</v>
      </c>
      <c r="D53" s="97" t="s">
        <v>145</v>
      </c>
      <c r="G53">
        <v>51</v>
      </c>
    </row>
    <row r="54" spans="1:7" ht="19.95" customHeight="1" x14ac:dyDescent="0.25">
      <c r="A54" s="109">
        <v>163</v>
      </c>
      <c r="B54" s="96" t="s">
        <v>236</v>
      </c>
      <c r="C54" s="96" t="s">
        <v>21</v>
      </c>
      <c r="D54" s="97" t="s">
        <v>237</v>
      </c>
      <c r="G54">
        <v>52</v>
      </c>
    </row>
    <row r="55" spans="1:7" ht="19.95" customHeight="1" x14ac:dyDescent="0.25">
      <c r="A55" s="110">
        <v>164</v>
      </c>
      <c r="B55" s="99" t="s">
        <v>238</v>
      </c>
      <c r="C55" s="99" t="s">
        <v>10</v>
      </c>
      <c r="D55" s="100" t="s">
        <v>145</v>
      </c>
      <c r="G55">
        <v>53</v>
      </c>
    </row>
    <row r="56" spans="1:7" ht="19.95" customHeight="1" x14ac:dyDescent="0.25">
      <c r="A56" s="109">
        <v>167</v>
      </c>
      <c r="B56" s="96" t="s">
        <v>240</v>
      </c>
      <c r="C56" s="96" t="s">
        <v>239</v>
      </c>
      <c r="D56" s="97" t="s">
        <v>145</v>
      </c>
      <c r="G56">
        <v>54</v>
      </c>
    </row>
    <row r="57" spans="1:7" ht="19.95" customHeight="1" x14ac:dyDescent="0.25">
      <c r="A57" s="110">
        <v>176</v>
      </c>
      <c r="B57" s="99" t="s">
        <v>248</v>
      </c>
      <c r="C57" s="99" t="s">
        <v>20</v>
      </c>
      <c r="D57" s="100" t="s">
        <v>145</v>
      </c>
      <c r="G57">
        <v>55</v>
      </c>
    </row>
    <row r="58" spans="1:7" ht="19.95" customHeight="1" x14ac:dyDescent="0.25">
      <c r="A58" s="109">
        <v>187</v>
      </c>
      <c r="B58" s="96" t="s">
        <v>252</v>
      </c>
      <c r="C58" s="96" t="s">
        <v>74</v>
      </c>
      <c r="D58" s="97" t="s">
        <v>145</v>
      </c>
      <c r="G58">
        <v>56</v>
      </c>
    </row>
    <row r="59" spans="1:7" ht="19.95" customHeight="1" x14ac:dyDescent="0.25">
      <c r="A59" s="110">
        <v>188</v>
      </c>
      <c r="B59" s="99" t="s">
        <v>253</v>
      </c>
      <c r="C59" s="99" t="s">
        <v>20</v>
      </c>
      <c r="D59" s="100" t="s">
        <v>145</v>
      </c>
      <c r="G59">
        <v>57</v>
      </c>
    </row>
    <row r="60" spans="1:7" ht="19.95" customHeight="1" x14ac:dyDescent="0.25">
      <c r="A60" s="110">
        <v>190</v>
      </c>
      <c r="B60" s="99" t="s">
        <v>255</v>
      </c>
      <c r="C60" s="99" t="s">
        <v>10</v>
      </c>
      <c r="D60" s="100" t="s">
        <v>256</v>
      </c>
      <c r="G60">
        <v>58</v>
      </c>
    </row>
    <row r="61" spans="1:7" ht="19.95" customHeight="1" x14ac:dyDescent="0.25">
      <c r="A61" s="110">
        <v>192</v>
      </c>
      <c r="B61" s="99" t="s">
        <v>257</v>
      </c>
      <c r="C61" s="99" t="s">
        <v>10</v>
      </c>
      <c r="D61" s="100" t="s">
        <v>145</v>
      </c>
      <c r="G61">
        <v>59</v>
      </c>
    </row>
    <row r="62" spans="1:7" ht="19.95" customHeight="1" x14ac:dyDescent="0.25">
      <c r="A62" s="109">
        <v>193</v>
      </c>
      <c r="B62" s="96" t="s">
        <v>258</v>
      </c>
      <c r="C62" s="96" t="s">
        <v>20</v>
      </c>
      <c r="D62" s="97" t="s">
        <v>145</v>
      </c>
      <c r="G62">
        <v>60</v>
      </c>
    </row>
    <row r="63" spans="1:7" ht="19.95" customHeight="1" x14ac:dyDescent="0.25">
      <c r="A63" s="109">
        <v>197</v>
      </c>
      <c r="B63" s="96" t="s">
        <v>260</v>
      </c>
      <c r="C63" s="96" t="s">
        <v>97</v>
      </c>
      <c r="D63" s="97" t="s">
        <v>145</v>
      </c>
      <c r="G63">
        <v>61</v>
      </c>
    </row>
    <row r="64" spans="1:7" ht="19.95" customHeight="1" x14ac:dyDescent="0.25">
      <c r="A64" s="110">
        <v>200</v>
      </c>
      <c r="B64" s="99" t="s">
        <v>263</v>
      </c>
      <c r="C64" s="99" t="s">
        <v>262</v>
      </c>
      <c r="D64" s="100" t="s">
        <v>265</v>
      </c>
      <c r="G64">
        <v>62</v>
      </c>
    </row>
    <row r="65" spans="1:7" ht="19.95" customHeight="1" x14ac:dyDescent="0.25">
      <c r="A65" s="109">
        <v>201</v>
      </c>
      <c r="B65" s="96" t="s">
        <v>264</v>
      </c>
      <c r="C65" s="96" t="s">
        <v>262</v>
      </c>
      <c r="D65" s="97" t="s">
        <v>145</v>
      </c>
      <c r="G65">
        <v>63</v>
      </c>
    </row>
    <row r="66" spans="1:7" ht="19.95" customHeight="1" x14ac:dyDescent="0.25">
      <c r="A66" s="111">
        <v>204</v>
      </c>
      <c r="B66" s="101" t="s">
        <v>267</v>
      </c>
      <c r="C66" s="101" t="s">
        <v>262</v>
      </c>
      <c r="D66" s="102" t="s">
        <v>145</v>
      </c>
      <c r="G66">
        <v>64</v>
      </c>
    </row>
    <row r="67" spans="1:7" ht="19.95" customHeight="1" x14ac:dyDescent="0.25">
      <c r="A67" s="111">
        <v>216</v>
      </c>
      <c r="B67" s="101" t="s">
        <v>282</v>
      </c>
      <c r="C67" s="101" t="s">
        <v>120</v>
      </c>
      <c r="D67" s="102" t="s">
        <v>145</v>
      </c>
      <c r="G67">
        <v>65</v>
      </c>
    </row>
    <row r="68" spans="1:7" ht="19.95" customHeight="1" x14ac:dyDescent="0.25">
      <c r="A68" s="112">
        <v>219</v>
      </c>
      <c r="B68" s="103" t="s">
        <v>286</v>
      </c>
      <c r="C68" s="103" t="s">
        <v>10</v>
      </c>
      <c r="D68" s="104" t="s">
        <v>145</v>
      </c>
      <c r="G68">
        <v>66</v>
      </c>
    </row>
    <row r="69" spans="1:7" ht="19.95" customHeight="1" x14ac:dyDescent="0.25">
      <c r="A69" s="111">
        <v>220</v>
      </c>
      <c r="B69" s="101" t="s">
        <v>287</v>
      </c>
      <c r="C69" s="101" t="s">
        <v>10</v>
      </c>
      <c r="D69" s="102" t="s">
        <v>145</v>
      </c>
      <c r="G69">
        <v>67</v>
      </c>
    </row>
    <row r="70" spans="1:7" ht="19.95" customHeight="1" x14ac:dyDescent="0.25">
      <c r="A70" s="112">
        <v>221</v>
      </c>
      <c r="B70" s="103" t="s">
        <v>288</v>
      </c>
      <c r="C70" s="103" t="s">
        <v>10</v>
      </c>
      <c r="D70" s="104" t="s">
        <v>289</v>
      </c>
      <c r="G70">
        <v>68</v>
      </c>
    </row>
    <row r="71" spans="1:7" ht="19.95" customHeight="1" x14ac:dyDescent="0.25">
      <c r="A71" s="111">
        <v>222</v>
      </c>
      <c r="B71" s="101" t="s">
        <v>288</v>
      </c>
      <c r="C71" s="101" t="s">
        <v>10</v>
      </c>
      <c r="D71" s="102" t="s">
        <v>290</v>
      </c>
      <c r="G71">
        <v>69</v>
      </c>
    </row>
    <row r="72" spans="1:7" ht="19.95" customHeight="1" x14ac:dyDescent="0.25">
      <c r="A72" s="112">
        <v>223</v>
      </c>
      <c r="B72" s="103" t="s">
        <v>291</v>
      </c>
      <c r="C72" s="103" t="s">
        <v>10</v>
      </c>
      <c r="D72" s="104" t="s">
        <v>292</v>
      </c>
      <c r="G72">
        <v>70</v>
      </c>
    </row>
    <row r="73" spans="1:7" ht="19.95" customHeight="1" x14ac:dyDescent="0.25">
      <c r="A73" s="111">
        <v>224</v>
      </c>
      <c r="B73" s="101" t="s">
        <v>291</v>
      </c>
      <c r="C73" s="101" t="s">
        <v>10</v>
      </c>
      <c r="D73" s="102" t="s">
        <v>293</v>
      </c>
      <c r="G73">
        <v>71</v>
      </c>
    </row>
    <row r="74" spans="1:7" ht="19.95" customHeight="1" x14ac:dyDescent="0.25">
      <c r="A74" s="112">
        <v>225</v>
      </c>
      <c r="B74" s="103" t="s">
        <v>294</v>
      </c>
      <c r="C74" s="103" t="s">
        <v>74</v>
      </c>
      <c r="D74" s="104" t="s">
        <v>237</v>
      </c>
      <c r="G74">
        <v>72</v>
      </c>
    </row>
    <row r="75" spans="1:7" ht="19.95" customHeight="1" x14ac:dyDescent="0.25">
      <c r="A75" s="112">
        <v>227</v>
      </c>
      <c r="B75" s="103" t="s">
        <v>295</v>
      </c>
      <c r="C75" s="103" t="s">
        <v>10</v>
      </c>
      <c r="D75" s="104" t="s">
        <v>145</v>
      </c>
      <c r="G75">
        <v>73</v>
      </c>
    </row>
    <row r="76" spans="1:7" ht="19.95" customHeight="1" x14ac:dyDescent="0.25">
      <c r="A76" s="112">
        <v>229</v>
      </c>
      <c r="B76" s="103" t="s">
        <v>14</v>
      </c>
      <c r="C76" s="103" t="s">
        <v>10</v>
      </c>
      <c r="D76" s="104" t="s">
        <v>145</v>
      </c>
      <c r="G76">
        <v>74</v>
      </c>
    </row>
    <row r="77" spans="1:7" ht="19.95" customHeight="1" x14ac:dyDescent="0.25">
      <c r="A77" s="111">
        <v>238</v>
      </c>
      <c r="B77" s="101" t="s">
        <v>302</v>
      </c>
      <c r="C77" s="101" t="s">
        <v>20</v>
      </c>
      <c r="D77" s="102" t="s">
        <v>145</v>
      </c>
      <c r="G77">
        <v>75</v>
      </c>
    </row>
    <row r="78" spans="1:7" ht="19.95" customHeight="1" x14ac:dyDescent="0.25">
      <c r="A78" s="111">
        <v>240</v>
      </c>
      <c r="B78" s="101" t="s">
        <v>304</v>
      </c>
      <c r="C78" s="101" t="s">
        <v>10</v>
      </c>
      <c r="D78" s="102" t="s">
        <v>145</v>
      </c>
      <c r="G78">
        <v>76</v>
      </c>
    </row>
    <row r="79" spans="1:7" ht="19.95" customHeight="1" x14ac:dyDescent="0.25">
      <c r="A79" s="112">
        <v>241</v>
      </c>
      <c r="B79" s="103" t="s">
        <v>111</v>
      </c>
      <c r="C79" s="103" t="s">
        <v>10</v>
      </c>
      <c r="D79" s="104" t="s">
        <v>145</v>
      </c>
      <c r="G79">
        <v>77</v>
      </c>
    </row>
    <row r="80" spans="1:7" ht="19.95" customHeight="1" x14ac:dyDescent="0.25">
      <c r="A80" s="111">
        <v>244</v>
      </c>
      <c r="B80" s="101" t="s">
        <v>305</v>
      </c>
      <c r="C80" s="101" t="s">
        <v>26</v>
      </c>
      <c r="D80" s="102" t="s">
        <v>145</v>
      </c>
      <c r="G80">
        <v>78</v>
      </c>
    </row>
    <row r="81" spans="1:7" ht="19.95" customHeight="1" x14ac:dyDescent="0.25">
      <c r="A81" s="112">
        <v>247</v>
      </c>
      <c r="B81" s="103" t="s">
        <v>12</v>
      </c>
      <c r="C81" s="103" t="s">
        <v>10</v>
      </c>
      <c r="D81" s="104" t="s">
        <v>307</v>
      </c>
      <c r="G81">
        <v>79</v>
      </c>
    </row>
    <row r="82" spans="1:7" ht="19.95" customHeight="1" x14ac:dyDescent="0.25">
      <c r="A82" s="111">
        <v>248</v>
      </c>
      <c r="B82" s="101" t="s">
        <v>12</v>
      </c>
      <c r="C82" s="101" t="s">
        <v>10</v>
      </c>
      <c r="D82" s="102" t="s">
        <v>308</v>
      </c>
      <c r="G82">
        <v>80</v>
      </c>
    </row>
    <row r="83" spans="1:7" ht="19.95" customHeight="1" x14ac:dyDescent="0.25">
      <c r="A83" s="112">
        <v>251</v>
      </c>
      <c r="B83" s="103" t="s">
        <v>311</v>
      </c>
      <c r="C83" s="103" t="s">
        <v>24</v>
      </c>
      <c r="D83" s="104" t="s">
        <v>145</v>
      </c>
      <c r="G83">
        <v>81</v>
      </c>
    </row>
    <row r="84" spans="1:7" ht="19.95" customHeight="1" x14ac:dyDescent="0.25">
      <c r="A84" s="113">
        <v>252</v>
      </c>
      <c r="B84" s="105" t="s">
        <v>312</v>
      </c>
      <c r="C84" s="105" t="s">
        <v>313</v>
      </c>
      <c r="D84" s="106" t="s">
        <v>314</v>
      </c>
      <c r="G84">
        <v>82</v>
      </c>
    </row>
    <row r="85" spans="1:7" ht="19.95" customHeight="1" x14ac:dyDescent="0.25">
      <c r="A85" s="109">
        <v>255</v>
      </c>
      <c r="B85" s="96" t="s">
        <v>32</v>
      </c>
      <c r="C85" s="96" t="s">
        <v>33</v>
      </c>
      <c r="D85" s="97" t="s">
        <v>145</v>
      </c>
      <c r="G85">
        <v>83</v>
      </c>
    </row>
    <row r="86" spans="1:7" ht="19.95" customHeight="1" x14ac:dyDescent="0.25">
      <c r="A86" s="110">
        <v>160</v>
      </c>
      <c r="B86" s="99" t="s">
        <v>232</v>
      </c>
      <c r="C86" s="99" t="s">
        <v>20</v>
      </c>
      <c r="D86" s="100" t="s">
        <v>233</v>
      </c>
      <c r="G86">
        <v>84</v>
      </c>
    </row>
    <row r="87" spans="1:7" ht="19.95" customHeight="1" x14ac:dyDescent="0.25">
      <c r="A87" s="109">
        <v>179</v>
      </c>
      <c r="B87" s="96" t="s">
        <v>249</v>
      </c>
      <c r="C87" s="96" t="s">
        <v>10</v>
      </c>
      <c r="D87" s="97" t="s">
        <v>250</v>
      </c>
      <c r="G87">
        <v>85</v>
      </c>
    </row>
    <row r="88" spans="1:7" ht="19.95" customHeight="1" x14ac:dyDescent="0.25">
      <c r="A88" s="109">
        <v>189</v>
      </c>
      <c r="B88" s="96" t="s">
        <v>254</v>
      </c>
      <c r="C88" s="96" t="s">
        <v>10</v>
      </c>
      <c r="D88" s="97" t="s">
        <v>250</v>
      </c>
      <c r="G88">
        <v>86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4"/>
  <sheetViews>
    <sheetView topLeftCell="A47" workbookViewId="0">
      <selection activeCell="F3" sqref="F3:F64"/>
    </sheetView>
  </sheetViews>
  <sheetFormatPr defaultRowHeight="13.2" x14ac:dyDescent="0.25"/>
  <cols>
    <col min="1" max="1" width="8.88671875" style="89"/>
    <col min="2" max="2" width="34.5546875" hidden="1" customWidth="1"/>
    <col min="3" max="3" width="26.6640625" hidden="1" customWidth="1"/>
    <col min="4" max="4" width="58" customWidth="1"/>
  </cols>
  <sheetData>
    <row r="1" spans="1:6" ht="17.399999999999999" x14ac:dyDescent="0.3">
      <c r="A1" s="267" t="s">
        <v>73</v>
      </c>
      <c r="B1" s="267"/>
      <c r="C1" s="267"/>
      <c r="D1" s="267"/>
    </row>
    <row r="3" spans="1:6" ht="19.95" customHeight="1" x14ac:dyDescent="0.25">
      <c r="A3" s="108">
        <v>9</v>
      </c>
      <c r="B3" s="93" t="s">
        <v>19</v>
      </c>
      <c r="C3" s="93" t="s">
        <v>20</v>
      </c>
      <c r="D3" s="94" t="s">
        <v>73</v>
      </c>
      <c r="F3">
        <v>1</v>
      </c>
    </row>
    <row r="4" spans="1:6" ht="19.95" customHeight="1" x14ac:dyDescent="0.25">
      <c r="A4" s="108">
        <v>11</v>
      </c>
      <c r="B4" s="93" t="s">
        <v>72</v>
      </c>
      <c r="C4" s="93" t="s">
        <v>74</v>
      </c>
      <c r="D4" s="94" t="s">
        <v>73</v>
      </c>
      <c r="F4">
        <v>2</v>
      </c>
    </row>
    <row r="5" spans="1:6" ht="19.95" customHeight="1" x14ac:dyDescent="0.25">
      <c r="A5" s="107">
        <v>12</v>
      </c>
      <c r="B5" s="90" t="s">
        <v>75</v>
      </c>
      <c r="C5" s="90" t="s">
        <v>74</v>
      </c>
      <c r="D5" s="92" t="s">
        <v>73</v>
      </c>
      <c r="F5">
        <v>3</v>
      </c>
    </row>
    <row r="6" spans="1:6" ht="19.95" customHeight="1" x14ac:dyDescent="0.25">
      <c r="A6" s="108">
        <v>13</v>
      </c>
      <c r="B6" s="93" t="s">
        <v>76</v>
      </c>
      <c r="C6" s="93" t="s">
        <v>74</v>
      </c>
      <c r="D6" s="94" t="s">
        <v>73</v>
      </c>
      <c r="F6">
        <v>4</v>
      </c>
    </row>
    <row r="7" spans="1:6" ht="19.95" customHeight="1" x14ac:dyDescent="0.25">
      <c r="A7" s="107">
        <v>24</v>
      </c>
      <c r="B7" s="90" t="s">
        <v>90</v>
      </c>
      <c r="C7" s="90" t="s">
        <v>20</v>
      </c>
      <c r="D7" s="92" t="s">
        <v>73</v>
      </c>
      <c r="F7">
        <v>5</v>
      </c>
    </row>
    <row r="8" spans="1:6" ht="19.95" customHeight="1" x14ac:dyDescent="0.25">
      <c r="A8" s="108">
        <v>27</v>
      </c>
      <c r="B8" s="93" t="s">
        <v>93</v>
      </c>
      <c r="C8" s="93" t="s">
        <v>94</v>
      </c>
      <c r="D8" s="94" t="s">
        <v>73</v>
      </c>
      <c r="F8">
        <v>6</v>
      </c>
    </row>
    <row r="9" spans="1:6" ht="19.95" customHeight="1" x14ac:dyDescent="0.25">
      <c r="A9" s="109">
        <v>37</v>
      </c>
      <c r="B9" s="96" t="s">
        <v>106</v>
      </c>
      <c r="C9" s="96" t="s">
        <v>21</v>
      </c>
      <c r="D9" s="97" t="s">
        <v>107</v>
      </c>
      <c r="F9">
        <v>7</v>
      </c>
    </row>
    <row r="10" spans="1:6" ht="19.95" customHeight="1" x14ac:dyDescent="0.25">
      <c r="A10" s="110">
        <v>38</v>
      </c>
      <c r="B10" s="99" t="s">
        <v>111</v>
      </c>
      <c r="C10" s="99" t="s">
        <v>10</v>
      </c>
      <c r="D10" s="100" t="s">
        <v>73</v>
      </c>
      <c r="F10">
        <v>8</v>
      </c>
    </row>
    <row r="11" spans="1:6" ht="19.95" customHeight="1" x14ac:dyDescent="0.25">
      <c r="A11" s="110">
        <v>44</v>
      </c>
      <c r="B11" s="99" t="s">
        <v>114</v>
      </c>
      <c r="C11" s="99" t="s">
        <v>10</v>
      </c>
      <c r="D11" s="100" t="s">
        <v>73</v>
      </c>
      <c r="F11">
        <v>9</v>
      </c>
    </row>
    <row r="12" spans="1:6" ht="19.95" customHeight="1" x14ac:dyDescent="0.25">
      <c r="A12" s="109">
        <v>59</v>
      </c>
      <c r="B12" s="96" t="s">
        <v>130</v>
      </c>
      <c r="C12" s="96" t="s">
        <v>10</v>
      </c>
      <c r="D12" s="97" t="s">
        <v>73</v>
      </c>
      <c r="F12">
        <v>10</v>
      </c>
    </row>
    <row r="13" spans="1:6" ht="19.95" customHeight="1" x14ac:dyDescent="0.25">
      <c r="A13" s="110">
        <v>62</v>
      </c>
      <c r="B13" s="99" t="s">
        <v>134</v>
      </c>
      <c r="C13" s="99" t="s">
        <v>10</v>
      </c>
      <c r="D13" s="100" t="s">
        <v>73</v>
      </c>
      <c r="F13">
        <v>11</v>
      </c>
    </row>
    <row r="14" spans="1:6" ht="19.95" customHeight="1" x14ac:dyDescent="0.25">
      <c r="A14" s="109">
        <v>65</v>
      </c>
      <c r="B14" s="96" t="s">
        <v>139</v>
      </c>
      <c r="C14" s="96" t="s">
        <v>120</v>
      </c>
      <c r="D14" s="97" t="s">
        <v>73</v>
      </c>
      <c r="F14">
        <v>12</v>
      </c>
    </row>
    <row r="15" spans="1:6" ht="19.95" customHeight="1" x14ac:dyDescent="0.25">
      <c r="A15" s="110">
        <v>68</v>
      </c>
      <c r="B15" s="99" t="s">
        <v>141</v>
      </c>
      <c r="C15" s="99" t="s">
        <v>21</v>
      </c>
      <c r="D15" s="100" t="s">
        <v>142</v>
      </c>
      <c r="F15">
        <v>13</v>
      </c>
    </row>
    <row r="16" spans="1:6" ht="19.95" customHeight="1" x14ac:dyDescent="0.25">
      <c r="A16" s="109">
        <v>69</v>
      </c>
      <c r="B16" s="96" t="s">
        <v>141</v>
      </c>
      <c r="C16" s="96" t="s">
        <v>21</v>
      </c>
      <c r="D16" s="97" t="s">
        <v>143</v>
      </c>
      <c r="F16">
        <v>14</v>
      </c>
    </row>
    <row r="17" spans="1:6" ht="19.95" customHeight="1" x14ac:dyDescent="0.25">
      <c r="A17" s="110">
        <v>70</v>
      </c>
      <c r="B17" s="99" t="s">
        <v>144</v>
      </c>
      <c r="C17" s="99" t="s">
        <v>21</v>
      </c>
      <c r="D17" s="100" t="s">
        <v>73</v>
      </c>
      <c r="F17">
        <v>15</v>
      </c>
    </row>
    <row r="18" spans="1:6" ht="19.95" customHeight="1" x14ac:dyDescent="0.25">
      <c r="A18" s="110">
        <v>82</v>
      </c>
      <c r="B18" s="99" t="s">
        <v>159</v>
      </c>
      <c r="C18" s="99" t="s">
        <v>20</v>
      </c>
      <c r="D18" s="100" t="s">
        <v>142</v>
      </c>
      <c r="F18">
        <v>16</v>
      </c>
    </row>
    <row r="19" spans="1:6" ht="19.95" customHeight="1" x14ac:dyDescent="0.25">
      <c r="A19" s="109">
        <v>83</v>
      </c>
      <c r="B19" s="96" t="s">
        <v>159</v>
      </c>
      <c r="C19" s="96" t="s">
        <v>20</v>
      </c>
      <c r="D19" s="97" t="s">
        <v>143</v>
      </c>
      <c r="F19">
        <v>17</v>
      </c>
    </row>
    <row r="20" spans="1:6" ht="19.95" customHeight="1" x14ac:dyDescent="0.25">
      <c r="A20" s="110">
        <v>88</v>
      </c>
      <c r="B20" s="99" t="s">
        <v>164</v>
      </c>
      <c r="C20" s="99" t="s">
        <v>48</v>
      </c>
      <c r="D20" s="100" t="s">
        <v>165</v>
      </c>
      <c r="F20">
        <v>18</v>
      </c>
    </row>
    <row r="21" spans="1:6" ht="19.95" customHeight="1" x14ac:dyDescent="0.25">
      <c r="A21" s="109">
        <v>97</v>
      </c>
      <c r="B21" s="96" t="s">
        <v>168</v>
      </c>
      <c r="C21" s="96" t="s">
        <v>120</v>
      </c>
      <c r="D21" s="97" t="s">
        <v>73</v>
      </c>
      <c r="F21">
        <v>19</v>
      </c>
    </row>
    <row r="22" spans="1:6" ht="19.95" customHeight="1" x14ac:dyDescent="0.25">
      <c r="A22" s="110">
        <v>98</v>
      </c>
      <c r="B22" s="99" t="s">
        <v>171</v>
      </c>
      <c r="C22" s="99" t="s">
        <v>120</v>
      </c>
      <c r="D22" s="100" t="s">
        <v>73</v>
      </c>
      <c r="F22">
        <v>20</v>
      </c>
    </row>
    <row r="23" spans="1:6" ht="19.95" customHeight="1" x14ac:dyDescent="0.25">
      <c r="A23" s="110">
        <v>102</v>
      </c>
      <c r="B23" s="99" t="s">
        <v>41</v>
      </c>
      <c r="C23" s="99" t="s">
        <v>40</v>
      </c>
      <c r="D23" s="100" t="s">
        <v>73</v>
      </c>
      <c r="F23">
        <v>21</v>
      </c>
    </row>
    <row r="24" spans="1:6" ht="19.95" customHeight="1" x14ac:dyDescent="0.25">
      <c r="A24" s="109">
        <v>103</v>
      </c>
      <c r="B24" s="96" t="s">
        <v>174</v>
      </c>
      <c r="C24" s="96" t="s">
        <v>40</v>
      </c>
      <c r="D24" s="97" t="s">
        <v>73</v>
      </c>
      <c r="F24">
        <v>22</v>
      </c>
    </row>
    <row r="25" spans="1:6" ht="19.95" customHeight="1" x14ac:dyDescent="0.25">
      <c r="A25" s="110">
        <v>108</v>
      </c>
      <c r="B25" s="99" t="s">
        <v>177</v>
      </c>
      <c r="C25" s="99" t="s">
        <v>178</v>
      </c>
      <c r="D25" s="100" t="s">
        <v>179</v>
      </c>
      <c r="F25">
        <v>23</v>
      </c>
    </row>
    <row r="26" spans="1:6" ht="19.95" customHeight="1" x14ac:dyDescent="0.25">
      <c r="A26" s="109">
        <v>115</v>
      </c>
      <c r="B26" s="96" t="s">
        <v>185</v>
      </c>
      <c r="C26" s="96" t="s">
        <v>186</v>
      </c>
      <c r="D26" s="97" t="s">
        <v>73</v>
      </c>
      <c r="F26">
        <v>24</v>
      </c>
    </row>
    <row r="27" spans="1:6" ht="19.95" customHeight="1" x14ac:dyDescent="0.25">
      <c r="A27" s="110">
        <v>116</v>
      </c>
      <c r="B27" s="99" t="s">
        <v>187</v>
      </c>
      <c r="C27" s="99" t="s">
        <v>186</v>
      </c>
      <c r="D27" s="100" t="s">
        <v>73</v>
      </c>
      <c r="F27">
        <v>25</v>
      </c>
    </row>
    <row r="28" spans="1:6" ht="19.95" customHeight="1" x14ac:dyDescent="0.25">
      <c r="A28" s="109">
        <v>119</v>
      </c>
      <c r="B28" s="96" t="s">
        <v>188</v>
      </c>
      <c r="C28" s="96" t="s">
        <v>189</v>
      </c>
      <c r="D28" s="97" t="s">
        <v>73</v>
      </c>
      <c r="F28">
        <v>26</v>
      </c>
    </row>
    <row r="29" spans="1:6" ht="19.95" customHeight="1" x14ac:dyDescent="0.25">
      <c r="A29" s="109">
        <v>121</v>
      </c>
      <c r="B29" s="96" t="s">
        <v>190</v>
      </c>
      <c r="C29" s="96" t="s">
        <v>10</v>
      </c>
      <c r="D29" s="97" t="s">
        <v>73</v>
      </c>
      <c r="F29">
        <v>27</v>
      </c>
    </row>
    <row r="30" spans="1:6" ht="19.95" customHeight="1" x14ac:dyDescent="0.25">
      <c r="A30" s="109">
        <v>129</v>
      </c>
      <c r="B30" s="96" t="s">
        <v>196</v>
      </c>
      <c r="C30" s="96" t="s">
        <v>195</v>
      </c>
      <c r="D30" s="97" t="s">
        <v>73</v>
      </c>
      <c r="F30">
        <v>28</v>
      </c>
    </row>
    <row r="31" spans="1:6" ht="19.95" customHeight="1" x14ac:dyDescent="0.25">
      <c r="A31" s="109">
        <v>131</v>
      </c>
      <c r="B31" s="96" t="s">
        <v>199</v>
      </c>
      <c r="C31" s="96" t="s">
        <v>27</v>
      </c>
      <c r="D31" s="97" t="s">
        <v>73</v>
      </c>
      <c r="F31">
        <v>29</v>
      </c>
    </row>
    <row r="32" spans="1:6" ht="19.95" customHeight="1" x14ac:dyDescent="0.25">
      <c r="A32" s="109">
        <v>139</v>
      </c>
      <c r="B32" s="96" t="s">
        <v>205</v>
      </c>
      <c r="C32" s="96" t="s">
        <v>29</v>
      </c>
      <c r="D32" s="97" t="s">
        <v>73</v>
      </c>
      <c r="F32">
        <v>30</v>
      </c>
    </row>
    <row r="33" spans="1:6" ht="19.95" customHeight="1" x14ac:dyDescent="0.25">
      <c r="A33" s="110">
        <v>142</v>
      </c>
      <c r="B33" s="99" t="s">
        <v>206</v>
      </c>
      <c r="C33" s="99" t="s">
        <v>15</v>
      </c>
      <c r="D33" s="100" t="s">
        <v>73</v>
      </c>
      <c r="F33">
        <v>31</v>
      </c>
    </row>
    <row r="34" spans="1:6" ht="19.95" customHeight="1" x14ac:dyDescent="0.25">
      <c r="A34" s="109">
        <v>149</v>
      </c>
      <c r="B34" s="96" t="s">
        <v>214</v>
      </c>
      <c r="C34" s="96" t="s">
        <v>24</v>
      </c>
      <c r="D34" s="97" t="s">
        <v>165</v>
      </c>
      <c r="F34">
        <v>32</v>
      </c>
    </row>
    <row r="35" spans="1:6" ht="19.95" customHeight="1" x14ac:dyDescent="0.25">
      <c r="A35" s="109">
        <v>153</v>
      </c>
      <c r="B35" s="96" t="s">
        <v>223</v>
      </c>
      <c r="C35" s="96" t="s">
        <v>74</v>
      </c>
      <c r="D35" s="97" t="s">
        <v>225</v>
      </c>
      <c r="F35">
        <v>33</v>
      </c>
    </row>
    <row r="36" spans="1:6" ht="19.95" customHeight="1" x14ac:dyDescent="0.25">
      <c r="A36" s="110">
        <v>154</v>
      </c>
      <c r="B36" s="99" t="s">
        <v>223</v>
      </c>
      <c r="C36" s="99" t="s">
        <v>74</v>
      </c>
      <c r="D36" s="100" t="s">
        <v>226</v>
      </c>
      <c r="F36">
        <v>34</v>
      </c>
    </row>
    <row r="37" spans="1:6" ht="19.95" customHeight="1" x14ac:dyDescent="0.25">
      <c r="A37" s="110">
        <v>162</v>
      </c>
      <c r="B37" s="99" t="s">
        <v>235</v>
      </c>
      <c r="C37" s="99" t="s">
        <v>29</v>
      </c>
      <c r="D37" s="100" t="s">
        <v>73</v>
      </c>
      <c r="F37">
        <v>35</v>
      </c>
    </row>
    <row r="38" spans="1:6" ht="19.95" customHeight="1" x14ac:dyDescent="0.25">
      <c r="A38" s="109">
        <v>165</v>
      </c>
      <c r="B38" s="96" t="s">
        <v>37</v>
      </c>
      <c r="C38" s="96" t="s">
        <v>120</v>
      </c>
      <c r="D38" s="97" t="s">
        <v>73</v>
      </c>
      <c r="F38">
        <v>36</v>
      </c>
    </row>
    <row r="39" spans="1:6" ht="19.95" customHeight="1" x14ac:dyDescent="0.25">
      <c r="A39" s="109">
        <v>171</v>
      </c>
      <c r="B39" s="96" t="s">
        <v>244</v>
      </c>
      <c r="C39" s="96" t="s">
        <v>20</v>
      </c>
      <c r="D39" s="97" t="s">
        <v>73</v>
      </c>
      <c r="F39">
        <v>37</v>
      </c>
    </row>
    <row r="40" spans="1:6" ht="19.95" customHeight="1" x14ac:dyDescent="0.25">
      <c r="A40" s="110">
        <v>174</v>
      </c>
      <c r="B40" s="99" t="s">
        <v>246</v>
      </c>
      <c r="C40" s="99" t="s">
        <v>10</v>
      </c>
      <c r="D40" s="100" t="s">
        <v>73</v>
      </c>
      <c r="F40">
        <v>38</v>
      </c>
    </row>
    <row r="41" spans="1:6" ht="19.95" customHeight="1" x14ac:dyDescent="0.25">
      <c r="A41" s="109">
        <v>175</v>
      </c>
      <c r="B41" s="96" t="s">
        <v>247</v>
      </c>
      <c r="C41" s="96" t="s">
        <v>20</v>
      </c>
      <c r="D41" s="97" t="s">
        <v>73</v>
      </c>
      <c r="F41">
        <v>39</v>
      </c>
    </row>
    <row r="42" spans="1:6" ht="19.95" customHeight="1" x14ac:dyDescent="0.25">
      <c r="A42" s="109">
        <v>177</v>
      </c>
      <c r="B42" s="96" t="s">
        <v>248</v>
      </c>
      <c r="C42" s="96" t="s">
        <v>20</v>
      </c>
      <c r="D42" s="97" t="s">
        <v>73</v>
      </c>
      <c r="F42">
        <v>40</v>
      </c>
    </row>
    <row r="43" spans="1:6" ht="19.95" customHeight="1" x14ac:dyDescent="0.25">
      <c r="A43" s="110">
        <v>180</v>
      </c>
      <c r="B43" s="99" t="s">
        <v>249</v>
      </c>
      <c r="C43" s="99" t="s">
        <v>10</v>
      </c>
      <c r="D43" s="100" t="s">
        <v>142</v>
      </c>
      <c r="F43">
        <v>41</v>
      </c>
    </row>
    <row r="44" spans="1:6" ht="19.95" customHeight="1" x14ac:dyDescent="0.25">
      <c r="A44" s="109">
        <v>181</v>
      </c>
      <c r="B44" s="96" t="s">
        <v>249</v>
      </c>
      <c r="C44" s="96" t="s">
        <v>10</v>
      </c>
      <c r="D44" s="97" t="s">
        <v>143</v>
      </c>
      <c r="F44">
        <v>42</v>
      </c>
    </row>
    <row r="45" spans="1:6" ht="19.95" customHeight="1" x14ac:dyDescent="0.25">
      <c r="A45" s="110">
        <v>184</v>
      </c>
      <c r="B45" s="99" t="s">
        <v>249</v>
      </c>
      <c r="C45" s="99" t="s">
        <v>10</v>
      </c>
      <c r="D45" s="100" t="s">
        <v>251</v>
      </c>
      <c r="F45">
        <v>43</v>
      </c>
    </row>
    <row r="46" spans="1:6" ht="19.95" customHeight="1" x14ac:dyDescent="0.25">
      <c r="A46" s="109">
        <v>185</v>
      </c>
      <c r="B46" s="96" t="s">
        <v>249</v>
      </c>
      <c r="C46" s="96" t="s">
        <v>10</v>
      </c>
      <c r="D46" s="97" t="s">
        <v>315</v>
      </c>
      <c r="F46">
        <v>44</v>
      </c>
    </row>
    <row r="47" spans="1:6" ht="19.95" customHeight="1" x14ac:dyDescent="0.25">
      <c r="A47" s="110">
        <v>186</v>
      </c>
      <c r="B47" s="99" t="s">
        <v>252</v>
      </c>
      <c r="C47" s="99" t="s">
        <v>74</v>
      </c>
      <c r="D47" s="100" t="s">
        <v>73</v>
      </c>
      <c r="F47">
        <v>45</v>
      </c>
    </row>
    <row r="48" spans="1:6" ht="19.95" customHeight="1" x14ac:dyDescent="0.25">
      <c r="A48" s="109">
        <v>191</v>
      </c>
      <c r="B48" s="96" t="s">
        <v>257</v>
      </c>
      <c r="C48" s="96" t="s">
        <v>10</v>
      </c>
      <c r="D48" s="97" t="s">
        <v>73</v>
      </c>
      <c r="F48">
        <v>46</v>
      </c>
    </row>
    <row r="49" spans="1:6" ht="19.95" customHeight="1" x14ac:dyDescent="0.25">
      <c r="A49" s="109">
        <v>195</v>
      </c>
      <c r="B49" s="96" t="s">
        <v>258</v>
      </c>
      <c r="C49" s="96" t="s">
        <v>20</v>
      </c>
      <c r="D49" s="97" t="s">
        <v>73</v>
      </c>
      <c r="F49">
        <v>47</v>
      </c>
    </row>
    <row r="50" spans="1:6" ht="19.95" customHeight="1" x14ac:dyDescent="0.25">
      <c r="A50" s="110">
        <v>202</v>
      </c>
      <c r="B50" s="99" t="s">
        <v>266</v>
      </c>
      <c r="C50" s="99" t="s">
        <v>262</v>
      </c>
      <c r="D50" s="100" t="s">
        <v>73</v>
      </c>
      <c r="F50">
        <v>48</v>
      </c>
    </row>
    <row r="51" spans="1:6" ht="19.95" customHeight="1" x14ac:dyDescent="0.25">
      <c r="A51" s="111">
        <v>208</v>
      </c>
      <c r="B51" s="101" t="s">
        <v>271</v>
      </c>
      <c r="C51" s="101" t="s">
        <v>20</v>
      </c>
      <c r="D51" s="102" t="s">
        <v>272</v>
      </c>
      <c r="F51">
        <v>49</v>
      </c>
    </row>
    <row r="52" spans="1:6" ht="19.95" customHeight="1" x14ac:dyDescent="0.25">
      <c r="A52" s="112">
        <v>209</v>
      </c>
      <c r="B52" s="103" t="s">
        <v>271</v>
      </c>
      <c r="C52" s="103" t="s">
        <v>20</v>
      </c>
      <c r="D52" s="104" t="s">
        <v>226</v>
      </c>
      <c r="F52">
        <v>50</v>
      </c>
    </row>
    <row r="53" spans="1:6" ht="19.95" customHeight="1" x14ac:dyDescent="0.25">
      <c r="A53" s="112">
        <v>213</v>
      </c>
      <c r="B53" s="103" t="s">
        <v>279</v>
      </c>
      <c r="C53" s="103" t="s">
        <v>277</v>
      </c>
      <c r="D53" s="104" t="s">
        <v>73</v>
      </c>
      <c r="F53">
        <v>51</v>
      </c>
    </row>
    <row r="54" spans="1:6" ht="19.95" customHeight="1" x14ac:dyDescent="0.25">
      <c r="A54" s="111">
        <v>214</v>
      </c>
      <c r="B54" s="101" t="s">
        <v>280</v>
      </c>
      <c r="C54" s="101" t="s">
        <v>277</v>
      </c>
      <c r="D54" s="102" t="s">
        <v>73</v>
      </c>
      <c r="F54">
        <v>52</v>
      </c>
    </row>
    <row r="55" spans="1:6" ht="19.95" customHeight="1" x14ac:dyDescent="0.25">
      <c r="A55" s="112">
        <v>215</v>
      </c>
      <c r="B55" s="103" t="s">
        <v>130</v>
      </c>
      <c r="C55" s="103" t="s">
        <v>10</v>
      </c>
      <c r="D55" s="104" t="s">
        <v>281</v>
      </c>
      <c r="F55">
        <v>53</v>
      </c>
    </row>
    <row r="56" spans="1:6" ht="19.95" customHeight="1" x14ac:dyDescent="0.25">
      <c r="A56" s="112">
        <v>217</v>
      </c>
      <c r="B56" s="103" t="s">
        <v>283</v>
      </c>
      <c r="C56" s="103" t="s">
        <v>284</v>
      </c>
      <c r="D56" s="104" t="s">
        <v>73</v>
      </c>
      <c r="F56">
        <v>54</v>
      </c>
    </row>
    <row r="57" spans="1:6" ht="19.95" customHeight="1" x14ac:dyDescent="0.25">
      <c r="A57" s="111">
        <v>218</v>
      </c>
      <c r="B57" s="101" t="s">
        <v>285</v>
      </c>
      <c r="C57" s="101" t="s">
        <v>10</v>
      </c>
      <c r="D57" s="102" t="s">
        <v>73</v>
      </c>
      <c r="F57">
        <v>55</v>
      </c>
    </row>
    <row r="58" spans="1:6" ht="19.95" customHeight="1" x14ac:dyDescent="0.25">
      <c r="A58" s="111">
        <v>226</v>
      </c>
      <c r="B58" s="101" t="s">
        <v>295</v>
      </c>
      <c r="C58" s="101" t="s">
        <v>10</v>
      </c>
      <c r="D58" s="102" t="s">
        <v>73</v>
      </c>
      <c r="F58">
        <v>56</v>
      </c>
    </row>
    <row r="59" spans="1:6" ht="19.95" customHeight="1" x14ac:dyDescent="0.25">
      <c r="A59" s="112">
        <v>239</v>
      </c>
      <c r="B59" s="103" t="s">
        <v>303</v>
      </c>
      <c r="C59" s="103" t="s">
        <v>10</v>
      </c>
      <c r="D59" s="104" t="s">
        <v>73</v>
      </c>
      <c r="F59">
        <v>57</v>
      </c>
    </row>
    <row r="60" spans="1:6" ht="19.95" customHeight="1" x14ac:dyDescent="0.25">
      <c r="A60" s="112">
        <v>243</v>
      </c>
      <c r="B60" s="103" t="s">
        <v>305</v>
      </c>
      <c r="C60" s="103" t="s">
        <v>26</v>
      </c>
      <c r="D60" s="104" t="s">
        <v>73</v>
      </c>
      <c r="F60">
        <v>58</v>
      </c>
    </row>
    <row r="61" spans="1:6" ht="19.95" customHeight="1" x14ac:dyDescent="0.25">
      <c r="A61" s="112">
        <v>249</v>
      </c>
      <c r="B61" s="103" t="s">
        <v>309</v>
      </c>
      <c r="C61" s="103" t="s">
        <v>310</v>
      </c>
      <c r="D61" s="104" t="s">
        <v>73</v>
      </c>
      <c r="F61">
        <v>59</v>
      </c>
    </row>
    <row r="62" spans="1:6" ht="19.95" customHeight="1" x14ac:dyDescent="0.25">
      <c r="A62" s="112">
        <v>253</v>
      </c>
      <c r="B62" s="103" t="s">
        <v>312</v>
      </c>
      <c r="C62" s="103" t="s">
        <v>313</v>
      </c>
      <c r="D62" s="104" t="s">
        <v>142</v>
      </c>
      <c r="F62">
        <v>60</v>
      </c>
    </row>
    <row r="63" spans="1:6" ht="19.95" customHeight="1" x14ac:dyDescent="0.25">
      <c r="A63" s="113">
        <v>254</v>
      </c>
      <c r="B63" s="105" t="s">
        <v>312</v>
      </c>
      <c r="C63" s="105" t="s">
        <v>313</v>
      </c>
      <c r="D63" s="106" t="s">
        <v>143</v>
      </c>
      <c r="F63">
        <v>61</v>
      </c>
    </row>
    <row r="64" spans="1:6" ht="19.95" customHeight="1" x14ac:dyDescent="0.25">
      <c r="A64" s="109">
        <v>257</v>
      </c>
      <c r="B64" s="96" t="s">
        <v>32</v>
      </c>
      <c r="C64" s="96" t="s">
        <v>33</v>
      </c>
      <c r="D64" s="97" t="s">
        <v>73</v>
      </c>
      <c r="F64">
        <v>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3"/>
  <sheetViews>
    <sheetView workbookViewId="0">
      <selection sqref="A1:D1"/>
    </sheetView>
  </sheetViews>
  <sheetFormatPr defaultRowHeight="13.2" x14ac:dyDescent="0.25"/>
  <cols>
    <col min="1" max="1" width="8.88671875" style="89"/>
    <col min="2" max="2" width="27.6640625" hidden="1" customWidth="1"/>
    <col min="3" max="3" width="22.33203125" hidden="1" customWidth="1"/>
    <col min="4" max="4" width="44.33203125" customWidth="1"/>
  </cols>
  <sheetData>
    <row r="1" spans="1:4" ht="17.399999999999999" x14ac:dyDescent="0.3">
      <c r="A1" s="267" t="s">
        <v>13</v>
      </c>
      <c r="B1" s="267"/>
      <c r="C1" s="267"/>
      <c r="D1" s="267"/>
    </row>
    <row r="3" spans="1:4" ht="19.95" customHeight="1" x14ac:dyDescent="0.25">
      <c r="A3" s="107">
        <v>10</v>
      </c>
      <c r="B3" s="90" t="s">
        <v>19</v>
      </c>
      <c r="C3" s="90" t="s">
        <v>20</v>
      </c>
      <c r="D3" s="92" t="s">
        <v>13</v>
      </c>
    </row>
    <row r="4" spans="1:4" ht="19.95" customHeight="1" x14ac:dyDescent="0.25">
      <c r="A4" s="110">
        <v>56</v>
      </c>
      <c r="B4" s="99" t="s">
        <v>22</v>
      </c>
      <c r="C4" s="99" t="s">
        <v>21</v>
      </c>
      <c r="D4" s="100" t="s">
        <v>13</v>
      </c>
    </row>
    <row r="5" spans="1:4" ht="19.95" customHeight="1" x14ac:dyDescent="0.25">
      <c r="A5" s="109">
        <v>85</v>
      </c>
      <c r="B5" s="96" t="s">
        <v>49</v>
      </c>
      <c r="C5" s="96" t="s">
        <v>160</v>
      </c>
      <c r="D5" s="97" t="s">
        <v>13</v>
      </c>
    </row>
    <row r="6" spans="1:4" ht="19.95" customHeight="1" x14ac:dyDescent="0.25">
      <c r="A6" s="109">
        <v>99</v>
      </c>
      <c r="B6" s="96" t="s">
        <v>171</v>
      </c>
      <c r="C6" s="96" t="s">
        <v>120</v>
      </c>
      <c r="D6" s="97" t="s">
        <v>13</v>
      </c>
    </row>
    <row r="7" spans="1:4" ht="19.95" customHeight="1" x14ac:dyDescent="0.25">
      <c r="A7" s="110">
        <v>114</v>
      </c>
      <c r="B7" s="99" t="s">
        <v>185</v>
      </c>
      <c r="C7" s="99" t="s">
        <v>186</v>
      </c>
      <c r="D7" s="100" t="s">
        <v>13</v>
      </c>
    </row>
    <row r="8" spans="1:4" ht="19.95" customHeight="1" x14ac:dyDescent="0.25">
      <c r="A8" s="110">
        <v>118</v>
      </c>
      <c r="B8" s="99" t="s">
        <v>188</v>
      </c>
      <c r="C8" s="99" t="s">
        <v>189</v>
      </c>
      <c r="D8" s="100" t="s">
        <v>13</v>
      </c>
    </row>
    <row r="9" spans="1:4" ht="19.95" customHeight="1" x14ac:dyDescent="0.25">
      <c r="A9" s="110">
        <v>120</v>
      </c>
      <c r="B9" s="99" t="s">
        <v>190</v>
      </c>
      <c r="C9" s="99" t="s">
        <v>10</v>
      </c>
      <c r="D9" s="100" t="s">
        <v>13</v>
      </c>
    </row>
    <row r="10" spans="1:4" ht="19.95" customHeight="1" x14ac:dyDescent="0.25">
      <c r="A10" s="109">
        <v>133</v>
      </c>
      <c r="B10" s="96" t="s">
        <v>200</v>
      </c>
      <c r="C10" s="96" t="s">
        <v>198</v>
      </c>
      <c r="D10" s="97" t="s">
        <v>13</v>
      </c>
    </row>
    <row r="11" spans="1:4" ht="19.95" customHeight="1" x14ac:dyDescent="0.25">
      <c r="A11" s="110">
        <v>138</v>
      </c>
      <c r="B11" s="99" t="s">
        <v>31</v>
      </c>
      <c r="C11" s="99" t="s">
        <v>29</v>
      </c>
      <c r="D11" s="100" t="s">
        <v>204</v>
      </c>
    </row>
    <row r="12" spans="1:4" ht="19.95" customHeight="1" x14ac:dyDescent="0.25">
      <c r="A12" s="109">
        <v>157</v>
      </c>
      <c r="B12" s="96" t="s">
        <v>230</v>
      </c>
      <c r="C12" s="96" t="s">
        <v>231</v>
      </c>
      <c r="D12" s="97" t="s">
        <v>13</v>
      </c>
    </row>
    <row r="13" spans="1:4" ht="19.95" customHeight="1" x14ac:dyDescent="0.25">
      <c r="A13" s="110">
        <v>158</v>
      </c>
      <c r="B13" s="99" t="s">
        <v>42</v>
      </c>
      <c r="C13" s="99" t="s">
        <v>43</v>
      </c>
      <c r="D13" s="100" t="s">
        <v>13</v>
      </c>
    </row>
    <row r="14" spans="1:4" ht="19.95" customHeight="1" x14ac:dyDescent="0.25">
      <c r="A14" s="110">
        <v>166</v>
      </c>
      <c r="B14" s="99" t="s">
        <v>37</v>
      </c>
      <c r="C14" s="99" t="s">
        <v>120</v>
      </c>
      <c r="D14" s="100" t="s">
        <v>13</v>
      </c>
    </row>
    <row r="15" spans="1:4" ht="19.95" customHeight="1" x14ac:dyDescent="0.25">
      <c r="A15" s="110">
        <v>168</v>
      </c>
      <c r="B15" s="99" t="s">
        <v>241</v>
      </c>
      <c r="C15" s="99" t="s">
        <v>242</v>
      </c>
      <c r="D15" s="100" t="s">
        <v>13</v>
      </c>
    </row>
    <row r="16" spans="1:4" ht="19.95" customHeight="1" x14ac:dyDescent="0.25">
      <c r="A16" s="109">
        <v>173</v>
      </c>
      <c r="B16" s="96" t="s">
        <v>46</v>
      </c>
      <c r="C16" s="96" t="s">
        <v>15</v>
      </c>
      <c r="D16" s="97" t="s">
        <v>204</v>
      </c>
    </row>
    <row r="17" spans="1:4" ht="19.95" customHeight="1" x14ac:dyDescent="0.25">
      <c r="A17" s="110">
        <v>178</v>
      </c>
      <c r="B17" s="99" t="s">
        <v>249</v>
      </c>
      <c r="C17" s="99" t="s">
        <v>10</v>
      </c>
      <c r="D17" s="100" t="s">
        <v>13</v>
      </c>
    </row>
    <row r="18" spans="1:4" ht="19.95" customHeight="1" x14ac:dyDescent="0.25">
      <c r="A18" s="112">
        <v>211</v>
      </c>
      <c r="B18" s="103" t="s">
        <v>273</v>
      </c>
      <c r="C18" s="103" t="s">
        <v>274</v>
      </c>
      <c r="D18" s="104" t="s">
        <v>13</v>
      </c>
    </row>
    <row r="19" spans="1:4" ht="19.95" customHeight="1" x14ac:dyDescent="0.25">
      <c r="A19" s="112">
        <v>231</v>
      </c>
      <c r="B19" s="103" t="s">
        <v>297</v>
      </c>
      <c r="C19" s="103" t="s">
        <v>298</v>
      </c>
      <c r="D19" s="104" t="s">
        <v>13</v>
      </c>
    </row>
    <row r="20" spans="1:4" ht="19.95" customHeight="1" x14ac:dyDescent="0.25">
      <c r="A20" s="112">
        <v>233</v>
      </c>
      <c r="B20" s="103" t="s">
        <v>299</v>
      </c>
      <c r="C20" s="103" t="s">
        <v>300</v>
      </c>
      <c r="D20" s="104" t="s">
        <v>13</v>
      </c>
    </row>
    <row r="21" spans="1:4" ht="19.95" customHeight="1" x14ac:dyDescent="0.25">
      <c r="A21" s="112">
        <v>245</v>
      </c>
      <c r="B21" s="103" t="s">
        <v>306</v>
      </c>
      <c r="C21" s="103" t="s">
        <v>10</v>
      </c>
      <c r="D21" s="104" t="s">
        <v>13</v>
      </c>
    </row>
    <row r="22" spans="1:4" ht="19.95" customHeight="1" x14ac:dyDescent="0.25">
      <c r="A22" s="111">
        <v>250</v>
      </c>
      <c r="B22" s="101" t="s">
        <v>309</v>
      </c>
      <c r="C22" s="101" t="s">
        <v>310</v>
      </c>
      <c r="D22" s="102" t="s">
        <v>13</v>
      </c>
    </row>
    <row r="23" spans="1:4" ht="19.95" customHeight="1" x14ac:dyDescent="0.25">
      <c r="A23" s="107">
        <v>256</v>
      </c>
      <c r="B23" s="90" t="s">
        <v>32</v>
      </c>
      <c r="C23" s="90" t="s">
        <v>33</v>
      </c>
      <c r="D23" s="92" t="s">
        <v>13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workbookViewId="0">
      <selection activeCell="D7" sqref="D7"/>
    </sheetView>
  </sheetViews>
  <sheetFormatPr defaultRowHeight="13.2" x14ac:dyDescent="0.25"/>
  <cols>
    <col min="2" max="2" width="27.44140625" hidden="1" customWidth="1"/>
    <col min="3" max="3" width="11.109375" hidden="1" customWidth="1"/>
    <col min="4" max="4" width="35.5546875" customWidth="1"/>
  </cols>
  <sheetData>
    <row r="1" spans="1:4" ht="17.399999999999999" x14ac:dyDescent="0.3">
      <c r="A1" s="266" t="s">
        <v>69</v>
      </c>
      <c r="B1" s="266"/>
      <c r="C1" s="266"/>
      <c r="D1" s="266"/>
    </row>
    <row r="3" spans="1:4" ht="15" x14ac:dyDescent="0.25">
      <c r="A3" s="108">
        <v>7</v>
      </c>
      <c r="B3" s="93" t="s">
        <v>68</v>
      </c>
      <c r="C3" s="93" t="s">
        <v>10</v>
      </c>
      <c r="D3" s="94" t="s">
        <v>69</v>
      </c>
    </row>
    <row r="4" spans="1:4" ht="15" x14ac:dyDescent="0.25">
      <c r="A4" s="110">
        <v>78</v>
      </c>
      <c r="B4" s="99" t="s">
        <v>157</v>
      </c>
      <c r="C4" s="99" t="s">
        <v>20</v>
      </c>
      <c r="D4" s="100" t="s">
        <v>69</v>
      </c>
    </row>
    <row r="6" spans="1:4" ht="15" x14ac:dyDescent="0.25">
      <c r="A6" s="109">
        <v>49</v>
      </c>
      <c r="B6" s="96" t="s">
        <v>121</v>
      </c>
      <c r="C6" s="96" t="s">
        <v>74</v>
      </c>
      <c r="D6" s="97" t="s">
        <v>122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7"/>
  <sheetViews>
    <sheetView workbookViewId="0">
      <selection activeCell="D11" sqref="D11"/>
    </sheetView>
  </sheetViews>
  <sheetFormatPr defaultRowHeight="13.2" x14ac:dyDescent="0.25"/>
  <cols>
    <col min="1" max="1" width="8.88671875" style="89"/>
    <col min="2" max="2" width="21.88671875" hidden="1" customWidth="1"/>
    <col min="3" max="3" width="26.6640625" hidden="1" customWidth="1"/>
    <col min="4" max="4" width="35.6640625" customWidth="1"/>
  </cols>
  <sheetData>
    <row r="1" spans="1:4" ht="17.399999999999999" x14ac:dyDescent="0.3">
      <c r="A1" s="267" t="s">
        <v>71</v>
      </c>
      <c r="B1" s="267"/>
      <c r="C1" s="267"/>
      <c r="D1" s="267"/>
    </row>
    <row r="3" spans="1:4" ht="19.95" customHeight="1" x14ac:dyDescent="0.25">
      <c r="A3" s="107">
        <v>8</v>
      </c>
      <c r="B3" s="90" t="s">
        <v>23</v>
      </c>
      <c r="C3" s="90" t="s">
        <v>24</v>
      </c>
      <c r="D3" s="92" t="s">
        <v>71</v>
      </c>
    </row>
    <row r="4" spans="1:4" ht="19.95" customHeight="1" x14ac:dyDescent="0.25">
      <c r="A4" s="109">
        <v>101</v>
      </c>
      <c r="B4" s="96" t="s">
        <v>41</v>
      </c>
      <c r="C4" s="96" t="s">
        <v>40</v>
      </c>
      <c r="D4" s="97" t="s">
        <v>173</v>
      </c>
    </row>
    <row r="5" spans="1:4" ht="19.95" customHeight="1" x14ac:dyDescent="0.25">
      <c r="A5" s="110">
        <v>128</v>
      </c>
      <c r="B5" s="99" t="s">
        <v>194</v>
      </c>
      <c r="C5" s="99" t="s">
        <v>195</v>
      </c>
      <c r="D5" s="100" t="s">
        <v>71</v>
      </c>
    </row>
    <row r="6" spans="1:4" ht="19.95" customHeight="1" x14ac:dyDescent="0.25">
      <c r="A6" s="110">
        <v>150</v>
      </c>
      <c r="B6" s="99" t="s">
        <v>221</v>
      </c>
      <c r="C6" s="99" t="s">
        <v>10</v>
      </c>
      <c r="D6" s="100" t="s">
        <v>173</v>
      </c>
    </row>
    <row r="7" spans="1:4" ht="19.95" customHeight="1" x14ac:dyDescent="0.25">
      <c r="A7" s="109">
        <v>237</v>
      </c>
      <c r="B7" s="96" t="s">
        <v>301</v>
      </c>
      <c r="C7" s="96" t="s">
        <v>10</v>
      </c>
      <c r="D7" s="97" t="s">
        <v>71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D6E5-9A95-434A-9E14-61CC36F616DE}">
  <dimension ref="A1:F16"/>
  <sheetViews>
    <sheetView workbookViewId="0">
      <selection activeCell="D9" sqref="D9"/>
    </sheetView>
  </sheetViews>
  <sheetFormatPr defaultRowHeight="13.2" x14ac:dyDescent="0.25"/>
  <cols>
    <col min="1" max="1" width="8.33203125" bestFit="1" customWidth="1"/>
    <col min="2" max="2" width="22.33203125" customWidth="1"/>
    <col min="4" max="4" width="26.33203125" bestFit="1" customWidth="1"/>
    <col min="6" max="6" width="20.44140625" bestFit="1" customWidth="1"/>
  </cols>
  <sheetData>
    <row r="1" spans="1:6" s="168" customFormat="1" ht="30" customHeight="1" x14ac:dyDescent="0.3">
      <c r="A1" s="201" t="s">
        <v>812</v>
      </c>
      <c r="B1" s="201" t="s">
        <v>816</v>
      </c>
      <c r="D1" s="201" t="s">
        <v>334</v>
      </c>
      <c r="E1" s="1"/>
      <c r="F1" s="201" t="s">
        <v>815</v>
      </c>
    </row>
    <row r="2" spans="1:6" ht="27.75" customHeight="1" x14ac:dyDescent="0.25">
      <c r="A2" s="200">
        <v>268</v>
      </c>
      <c r="B2" s="222" t="s">
        <v>690</v>
      </c>
      <c r="D2" s="199">
        <v>30</v>
      </c>
      <c r="E2" s="1"/>
      <c r="F2" s="199">
        <v>167</v>
      </c>
    </row>
    <row r="3" spans="1:6" ht="27.75" customHeight="1" x14ac:dyDescent="0.25">
      <c r="A3" s="199">
        <v>82</v>
      </c>
      <c r="B3" s="223" t="s">
        <v>479</v>
      </c>
      <c r="D3" s="200">
        <v>54</v>
      </c>
      <c r="E3" s="1"/>
      <c r="F3" s="200">
        <v>168</v>
      </c>
    </row>
    <row r="4" spans="1:6" ht="27.75" customHeight="1" x14ac:dyDescent="0.25">
      <c r="A4" s="200">
        <v>92</v>
      </c>
      <c r="B4" s="222" t="s">
        <v>499</v>
      </c>
      <c r="D4" s="200">
        <v>136</v>
      </c>
      <c r="E4" s="1"/>
      <c r="F4" s="200">
        <v>186</v>
      </c>
    </row>
    <row r="5" spans="1:6" ht="27.75" customHeight="1" x14ac:dyDescent="0.25">
      <c r="A5" s="200">
        <v>94</v>
      </c>
      <c r="B5" s="222" t="s">
        <v>502</v>
      </c>
      <c r="D5" s="200">
        <v>218</v>
      </c>
      <c r="E5" s="1"/>
      <c r="F5" s="200">
        <v>192</v>
      </c>
    </row>
    <row r="6" spans="1:6" ht="27.75" customHeight="1" x14ac:dyDescent="0.25">
      <c r="A6" s="200">
        <v>149</v>
      </c>
      <c r="B6" s="222" t="s">
        <v>573</v>
      </c>
      <c r="D6" s="200">
        <v>225</v>
      </c>
      <c r="E6" s="1"/>
      <c r="F6" s="200">
        <v>236</v>
      </c>
    </row>
    <row r="7" spans="1:6" ht="27.75" customHeight="1" x14ac:dyDescent="0.25">
      <c r="A7" s="200">
        <v>183</v>
      </c>
      <c r="B7" s="222" t="s">
        <v>608</v>
      </c>
      <c r="D7" s="1"/>
      <c r="E7" s="1"/>
      <c r="F7" s="200">
        <v>243</v>
      </c>
    </row>
    <row r="8" spans="1:6" ht="27.75" customHeight="1" x14ac:dyDescent="0.25">
      <c r="A8" s="224">
        <v>62</v>
      </c>
      <c r="B8" s="222" t="s">
        <v>340</v>
      </c>
    </row>
    <row r="9" spans="1:6" ht="27.75" customHeight="1" x14ac:dyDescent="0.25">
      <c r="A9" s="202">
        <v>146</v>
      </c>
      <c r="B9" s="222" t="s">
        <v>340</v>
      </c>
    </row>
    <row r="10" spans="1:6" ht="27.75" customHeight="1" x14ac:dyDescent="0.25">
      <c r="A10" s="202">
        <v>221</v>
      </c>
      <c r="B10" s="222" t="s">
        <v>340</v>
      </c>
    </row>
    <row r="11" spans="1:6" ht="27.75" customHeight="1" x14ac:dyDescent="0.25">
      <c r="A11" s="202">
        <v>262</v>
      </c>
      <c r="B11" s="222" t="s">
        <v>340</v>
      </c>
    </row>
    <row r="12" spans="1:6" ht="27.75" customHeight="1" x14ac:dyDescent="0.25">
      <c r="A12" s="202">
        <v>265</v>
      </c>
      <c r="B12" s="222" t="s">
        <v>340</v>
      </c>
    </row>
    <row r="13" spans="1:6" ht="27.75" customHeight="1" x14ac:dyDescent="0.25">
      <c r="A13" s="200">
        <v>174</v>
      </c>
      <c r="B13" s="222" t="s">
        <v>603</v>
      </c>
    </row>
    <row r="14" spans="1:6" ht="27.75" customHeight="1" x14ac:dyDescent="0.25">
      <c r="A14" s="200">
        <v>177</v>
      </c>
      <c r="B14" s="222" t="s">
        <v>603</v>
      </c>
    </row>
    <row r="15" spans="1:6" ht="27.75" customHeight="1" x14ac:dyDescent="0.25">
      <c r="A15" s="200">
        <v>98</v>
      </c>
      <c r="B15" s="222" t="s">
        <v>509</v>
      </c>
    </row>
    <row r="16" spans="1:6" ht="27.75" customHeight="1" x14ac:dyDescent="0.25">
      <c r="A16" s="200">
        <v>123</v>
      </c>
      <c r="B16" s="222" t="s">
        <v>509</v>
      </c>
    </row>
  </sheetData>
  <pageMargins left="0.7" right="0.7" top="0.75" bottom="0.75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7"/>
  <sheetViews>
    <sheetView workbookViewId="0">
      <selection activeCell="A26" sqref="A26"/>
    </sheetView>
  </sheetViews>
  <sheetFormatPr defaultRowHeight="13.2" x14ac:dyDescent="0.25"/>
  <cols>
    <col min="1" max="1" width="8.88671875" style="89"/>
    <col min="2" max="2" width="23.109375" hidden="1" customWidth="1"/>
    <col min="3" max="3" width="26.5546875" hidden="1" customWidth="1"/>
    <col min="4" max="4" width="35.109375" customWidth="1"/>
  </cols>
  <sheetData>
    <row r="1" spans="1:7" ht="17.399999999999999" x14ac:dyDescent="0.3">
      <c r="A1" s="266" t="s">
        <v>316</v>
      </c>
      <c r="B1" s="266"/>
      <c r="C1" s="266"/>
      <c r="D1" s="266"/>
    </row>
    <row r="3" spans="1:7" ht="19.95" customHeight="1" x14ac:dyDescent="0.25">
      <c r="A3" s="110">
        <v>74</v>
      </c>
      <c r="B3" s="99" t="s">
        <v>150</v>
      </c>
      <c r="C3" s="99" t="s">
        <v>24</v>
      </c>
      <c r="D3" s="100" t="s">
        <v>151</v>
      </c>
    </row>
    <row r="7" spans="1:7" ht="17.399999999999999" x14ac:dyDescent="0.3">
      <c r="A7" s="266" t="s">
        <v>270</v>
      </c>
      <c r="B7" s="266"/>
      <c r="C7" s="266"/>
      <c r="D7" s="266"/>
      <c r="E7" s="114"/>
      <c r="F7" s="114"/>
      <c r="G7" s="114"/>
    </row>
    <row r="9" spans="1:7" ht="15" x14ac:dyDescent="0.25">
      <c r="A9" s="109">
        <v>205</v>
      </c>
      <c r="B9" s="96" t="s">
        <v>269</v>
      </c>
      <c r="C9" s="96" t="s">
        <v>262</v>
      </c>
      <c r="D9" s="97" t="s">
        <v>270</v>
      </c>
    </row>
    <row r="13" spans="1:7" ht="17.399999999999999" x14ac:dyDescent="0.3">
      <c r="A13" s="266" t="s">
        <v>317</v>
      </c>
      <c r="B13" s="266"/>
      <c r="C13" s="266"/>
      <c r="D13" s="266"/>
      <c r="E13" s="114"/>
      <c r="F13" s="114"/>
      <c r="G13" s="114"/>
    </row>
    <row r="15" spans="1:7" s="1" customFormat="1" ht="15" x14ac:dyDescent="0.25">
      <c r="A15" s="110">
        <v>210</v>
      </c>
      <c r="B15" s="99" t="s">
        <v>273</v>
      </c>
      <c r="C15" s="99" t="s">
        <v>274</v>
      </c>
      <c r="D15" s="100" t="s">
        <v>275</v>
      </c>
    </row>
    <row r="19" spans="1:4" ht="17.399999999999999" x14ac:dyDescent="0.3">
      <c r="A19" s="266" t="s">
        <v>268</v>
      </c>
      <c r="B19" s="266"/>
      <c r="C19" s="266"/>
      <c r="D19" s="266"/>
    </row>
    <row r="21" spans="1:4" ht="15" x14ac:dyDescent="0.25">
      <c r="A21" s="109">
        <v>203</v>
      </c>
      <c r="B21" s="96" t="s">
        <v>267</v>
      </c>
      <c r="C21" s="96" t="s">
        <v>262</v>
      </c>
      <c r="D21" s="97" t="s">
        <v>268</v>
      </c>
    </row>
    <row r="25" spans="1:4" ht="17.399999999999999" x14ac:dyDescent="0.3">
      <c r="A25" s="266" t="s">
        <v>321</v>
      </c>
      <c r="B25" s="266"/>
      <c r="C25" s="266"/>
      <c r="D25" s="266"/>
    </row>
    <row r="27" spans="1:4" ht="15" x14ac:dyDescent="0.25">
      <c r="A27" s="108">
        <v>3</v>
      </c>
      <c r="B27" s="116" t="s">
        <v>60</v>
      </c>
      <c r="C27" s="116" t="s">
        <v>21</v>
      </c>
      <c r="D27" s="94" t="s">
        <v>63</v>
      </c>
    </row>
  </sheetData>
  <mergeCells count="5">
    <mergeCell ref="A25:D25"/>
    <mergeCell ref="A1:D1"/>
    <mergeCell ref="A7:D7"/>
    <mergeCell ref="A13:D13"/>
    <mergeCell ref="A19:D19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8"/>
  <sheetViews>
    <sheetView workbookViewId="0">
      <selection activeCell="D14" sqref="D14"/>
    </sheetView>
  </sheetViews>
  <sheetFormatPr defaultRowHeight="13.2" x14ac:dyDescent="0.25"/>
  <cols>
    <col min="2" max="2" width="17.33203125" hidden="1" customWidth="1"/>
    <col min="3" max="3" width="11.33203125" hidden="1" customWidth="1"/>
    <col min="4" max="4" width="26.88671875" customWidth="1"/>
  </cols>
  <sheetData>
    <row r="1" spans="1:4" ht="17.399999999999999" x14ac:dyDescent="0.3">
      <c r="A1" s="266" t="s">
        <v>192</v>
      </c>
      <c r="B1" s="266"/>
      <c r="C1" s="266"/>
      <c r="D1" s="266"/>
    </row>
    <row r="3" spans="1:4" ht="19.95" customHeight="1" x14ac:dyDescent="0.25">
      <c r="A3" s="95">
        <v>125</v>
      </c>
      <c r="B3" s="96" t="s">
        <v>191</v>
      </c>
      <c r="C3" s="96" t="s">
        <v>74</v>
      </c>
      <c r="D3" s="97" t="s">
        <v>192</v>
      </c>
    </row>
    <row r="6" spans="1:4" ht="17.399999999999999" x14ac:dyDescent="0.3">
      <c r="D6" s="114" t="s">
        <v>278</v>
      </c>
    </row>
    <row r="8" spans="1:4" ht="15" x14ac:dyDescent="0.25">
      <c r="A8" s="98">
        <v>212</v>
      </c>
      <c r="B8" s="99" t="s">
        <v>276</v>
      </c>
      <c r="C8" s="99" t="s">
        <v>277</v>
      </c>
      <c r="D8" s="100" t="s">
        <v>278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22"/>
  <sheetViews>
    <sheetView workbookViewId="0">
      <selection activeCell="B26" sqref="B26"/>
    </sheetView>
  </sheetViews>
  <sheetFormatPr defaultRowHeight="13.2" x14ac:dyDescent="0.25"/>
  <cols>
    <col min="1" max="1" width="4" bestFit="1" customWidth="1"/>
    <col min="2" max="2" width="20.5546875" bestFit="1" customWidth="1"/>
    <col min="3" max="3" width="22.5546875" bestFit="1" customWidth="1"/>
    <col min="4" max="4" width="17.88671875" customWidth="1"/>
  </cols>
  <sheetData>
    <row r="1" spans="1:6" ht="14.4" customHeight="1" x14ac:dyDescent="0.25">
      <c r="A1" s="8">
        <v>7</v>
      </c>
      <c r="B1" s="5" t="s">
        <v>19</v>
      </c>
      <c r="C1" s="5" t="s">
        <v>20</v>
      </c>
      <c r="D1" s="10" t="s">
        <v>13</v>
      </c>
      <c r="E1" s="27"/>
      <c r="F1" s="23" t="s">
        <v>54</v>
      </c>
    </row>
    <row r="2" spans="1:6" ht="14.4" customHeight="1" x14ac:dyDescent="0.25">
      <c r="A2" s="8">
        <v>9</v>
      </c>
      <c r="B2" s="5" t="s">
        <v>22</v>
      </c>
      <c r="C2" s="5" t="s">
        <v>21</v>
      </c>
      <c r="D2" s="10" t="s">
        <v>13</v>
      </c>
      <c r="E2" s="27"/>
      <c r="F2" s="23" t="s">
        <v>54</v>
      </c>
    </row>
    <row r="3" spans="1:6" ht="14.4" customHeight="1" x14ac:dyDescent="0.25">
      <c r="A3" s="7">
        <v>12</v>
      </c>
      <c r="B3" s="6" t="s">
        <v>23</v>
      </c>
      <c r="C3" s="6" t="s">
        <v>24</v>
      </c>
      <c r="D3" s="9" t="s">
        <v>13</v>
      </c>
      <c r="E3" s="26"/>
      <c r="F3" s="22" t="s">
        <v>54</v>
      </c>
    </row>
    <row r="4" spans="1:6" ht="14.4" customHeight="1" x14ac:dyDescent="0.25">
      <c r="A4" s="8">
        <v>19</v>
      </c>
      <c r="B4" s="5" t="s">
        <v>25</v>
      </c>
      <c r="C4" s="5" t="s">
        <v>26</v>
      </c>
      <c r="D4" s="10" t="s">
        <v>13</v>
      </c>
      <c r="E4" s="27"/>
      <c r="F4" s="23" t="s">
        <v>54</v>
      </c>
    </row>
    <row r="5" spans="1:6" ht="14.4" customHeight="1" x14ac:dyDescent="0.25">
      <c r="A5" s="8">
        <v>48</v>
      </c>
      <c r="B5" s="5" t="s">
        <v>30</v>
      </c>
      <c r="C5" s="5" t="s">
        <v>27</v>
      </c>
      <c r="D5" s="10" t="s">
        <v>13</v>
      </c>
      <c r="E5" s="28"/>
      <c r="F5" s="23" t="s">
        <v>54</v>
      </c>
    </row>
    <row r="6" spans="1:6" ht="14.4" customHeight="1" x14ac:dyDescent="0.25">
      <c r="A6" s="7">
        <v>49</v>
      </c>
      <c r="B6" s="6" t="s">
        <v>12</v>
      </c>
      <c r="C6" s="6" t="s">
        <v>10</v>
      </c>
      <c r="D6" s="9" t="s">
        <v>13</v>
      </c>
      <c r="E6" s="26"/>
      <c r="F6" s="22" t="s">
        <v>54</v>
      </c>
    </row>
    <row r="7" spans="1:6" ht="14.4" customHeight="1" x14ac:dyDescent="0.25">
      <c r="A7" s="8">
        <v>58</v>
      </c>
      <c r="B7" s="5" t="s">
        <v>31</v>
      </c>
      <c r="C7" s="5" t="s">
        <v>29</v>
      </c>
      <c r="D7" s="10" t="s">
        <v>13</v>
      </c>
      <c r="E7" s="27"/>
      <c r="F7" s="23" t="s">
        <v>54</v>
      </c>
    </row>
    <row r="8" spans="1:6" ht="14.4" customHeight="1" x14ac:dyDescent="0.25">
      <c r="A8" s="7">
        <v>61</v>
      </c>
      <c r="B8" s="6" t="s">
        <v>32</v>
      </c>
      <c r="C8" s="6" t="s">
        <v>33</v>
      </c>
      <c r="D8" s="9" t="s">
        <v>13</v>
      </c>
      <c r="E8" s="29"/>
      <c r="F8" s="22" t="s">
        <v>54</v>
      </c>
    </row>
    <row r="9" spans="1:6" ht="14.4" customHeight="1" x14ac:dyDescent="0.25">
      <c r="A9" s="7">
        <v>74</v>
      </c>
      <c r="B9" s="6" t="s">
        <v>11</v>
      </c>
      <c r="C9" s="6" t="s">
        <v>10</v>
      </c>
      <c r="D9" s="9" t="s">
        <v>13</v>
      </c>
      <c r="E9" s="26"/>
      <c r="F9" s="22" t="s">
        <v>54</v>
      </c>
    </row>
    <row r="10" spans="1:6" ht="14.4" customHeight="1" x14ac:dyDescent="0.25">
      <c r="A10" s="7">
        <v>86</v>
      </c>
      <c r="B10" s="6" t="s">
        <v>34</v>
      </c>
      <c r="C10" s="6" t="s">
        <v>28</v>
      </c>
      <c r="D10" s="9" t="s">
        <v>13</v>
      </c>
      <c r="E10" s="26"/>
      <c r="F10" s="22" t="s">
        <v>54</v>
      </c>
    </row>
    <row r="11" spans="1:6" ht="14.4" customHeight="1" x14ac:dyDescent="0.25">
      <c r="A11" s="7">
        <v>109</v>
      </c>
      <c r="B11" s="6" t="s">
        <v>35</v>
      </c>
      <c r="C11" s="6" t="s">
        <v>53</v>
      </c>
      <c r="D11" s="9" t="s">
        <v>13</v>
      </c>
      <c r="E11" s="26"/>
      <c r="F11" s="22" t="s">
        <v>54</v>
      </c>
    </row>
    <row r="12" spans="1:6" ht="14.4" customHeight="1" x14ac:dyDescent="0.25">
      <c r="A12" s="7">
        <v>133</v>
      </c>
      <c r="B12" s="6" t="s">
        <v>36</v>
      </c>
      <c r="C12" s="6" t="s">
        <v>24</v>
      </c>
      <c r="D12" s="9" t="s">
        <v>13</v>
      </c>
      <c r="E12" s="26"/>
      <c r="F12" s="22" t="s">
        <v>54</v>
      </c>
    </row>
    <row r="13" spans="1:6" ht="14.4" customHeight="1" x14ac:dyDescent="0.25">
      <c r="A13" s="8">
        <v>136</v>
      </c>
      <c r="B13" s="5" t="s">
        <v>37</v>
      </c>
      <c r="C13" s="5" t="s">
        <v>38</v>
      </c>
      <c r="D13" s="10" t="s">
        <v>13</v>
      </c>
      <c r="E13" s="27"/>
      <c r="F13" s="23" t="s">
        <v>54</v>
      </c>
    </row>
    <row r="14" spans="1:6" ht="14.4" customHeight="1" x14ac:dyDescent="0.25">
      <c r="A14" s="8">
        <v>147</v>
      </c>
      <c r="B14" s="5" t="s">
        <v>39</v>
      </c>
      <c r="C14" s="5" t="s">
        <v>24</v>
      </c>
      <c r="D14" s="16" t="s">
        <v>13</v>
      </c>
      <c r="E14" s="32"/>
      <c r="F14" s="24" t="s">
        <v>54</v>
      </c>
    </row>
    <row r="15" spans="1:6" ht="14.4" customHeight="1" x14ac:dyDescent="0.25">
      <c r="A15" s="8">
        <v>163</v>
      </c>
      <c r="B15" s="5" t="s">
        <v>41</v>
      </c>
      <c r="C15" s="5" t="s">
        <v>40</v>
      </c>
      <c r="D15" s="10" t="s">
        <v>13</v>
      </c>
      <c r="E15" s="27"/>
      <c r="F15" s="23" t="s">
        <v>54</v>
      </c>
    </row>
    <row r="16" spans="1:6" ht="14.4" customHeight="1" x14ac:dyDescent="0.25">
      <c r="A16" s="11">
        <v>170</v>
      </c>
      <c r="B16" s="6" t="s">
        <v>42</v>
      </c>
      <c r="C16" s="6" t="s">
        <v>43</v>
      </c>
      <c r="D16" s="9" t="s">
        <v>13</v>
      </c>
      <c r="E16" s="29"/>
      <c r="F16" s="22" t="s">
        <v>54</v>
      </c>
    </row>
    <row r="17" spans="1:6" ht="14.4" customHeight="1" x14ac:dyDescent="0.25">
      <c r="A17" s="8">
        <v>180</v>
      </c>
      <c r="B17" s="5" t="s">
        <v>45</v>
      </c>
      <c r="C17" s="5" t="s">
        <v>44</v>
      </c>
      <c r="D17" s="10" t="s">
        <v>13</v>
      </c>
      <c r="E17" s="28"/>
      <c r="F17" s="23" t="s">
        <v>54</v>
      </c>
    </row>
    <row r="18" spans="1:6" ht="14.4" customHeight="1" x14ac:dyDescent="0.25">
      <c r="A18" s="8">
        <v>192</v>
      </c>
      <c r="B18" s="5" t="s">
        <v>14</v>
      </c>
      <c r="C18" s="5" t="s">
        <v>10</v>
      </c>
      <c r="D18" s="10" t="s">
        <v>13</v>
      </c>
      <c r="E18" s="28"/>
      <c r="F18" s="23" t="s">
        <v>54</v>
      </c>
    </row>
    <row r="19" spans="1:6" ht="14.4" customHeight="1" x14ac:dyDescent="0.25">
      <c r="A19" s="11">
        <v>193</v>
      </c>
      <c r="B19" s="6" t="s">
        <v>46</v>
      </c>
      <c r="C19" s="6" t="s">
        <v>15</v>
      </c>
      <c r="D19" s="9" t="s">
        <v>13</v>
      </c>
      <c r="E19" s="29"/>
      <c r="F19" s="25" t="s">
        <v>54</v>
      </c>
    </row>
    <row r="20" spans="1:6" ht="14.4" customHeight="1" x14ac:dyDescent="0.25">
      <c r="A20" s="39">
        <v>208</v>
      </c>
      <c r="B20" s="40" t="s">
        <v>47</v>
      </c>
      <c r="C20" s="40" t="s">
        <v>48</v>
      </c>
      <c r="D20" s="41" t="s">
        <v>13</v>
      </c>
      <c r="E20" s="42"/>
      <c r="F20" s="43" t="s">
        <v>54</v>
      </c>
    </row>
    <row r="21" spans="1:6" ht="14.4" customHeight="1" x14ac:dyDescent="0.25">
      <c r="A21" s="34">
        <v>231</v>
      </c>
      <c r="B21" s="35" t="s">
        <v>49</v>
      </c>
      <c r="C21" s="35" t="s">
        <v>50</v>
      </c>
      <c r="D21" s="36" t="s">
        <v>13</v>
      </c>
      <c r="E21" s="37"/>
      <c r="F21" s="38" t="s">
        <v>54</v>
      </c>
    </row>
    <row r="22" spans="1:6" ht="14.4" customHeight="1" x14ac:dyDescent="0.25">
      <c r="A22" s="34">
        <v>251</v>
      </c>
      <c r="B22" s="35" t="s">
        <v>51</v>
      </c>
      <c r="C22" s="35" t="s">
        <v>52</v>
      </c>
      <c r="D22" s="36" t="s">
        <v>13</v>
      </c>
      <c r="E22" s="37"/>
      <c r="F22" s="38" t="s">
        <v>54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>
      <selection sqref="A1:F44"/>
    </sheetView>
  </sheetViews>
  <sheetFormatPr defaultRowHeight="13.2" x14ac:dyDescent="0.25"/>
  <cols>
    <col min="3" max="4" width="9.109375" customWidth="1"/>
  </cols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F60"/>
  <sheetViews>
    <sheetView workbookViewId="0">
      <selection activeCell="B4" sqref="B4:F60"/>
    </sheetView>
  </sheetViews>
  <sheetFormatPr defaultRowHeight="15" customHeight="1" x14ac:dyDescent="0.25"/>
  <cols>
    <col min="1" max="1" width="3" style="89" bestFit="1" customWidth="1"/>
    <col min="2" max="2" width="5.5546875" customWidth="1"/>
    <col min="3" max="3" width="17.6640625" bestFit="1" customWidth="1"/>
    <col min="4" max="4" width="16.6640625" bestFit="1" customWidth="1"/>
    <col min="5" max="5" width="27.5546875" customWidth="1"/>
  </cols>
  <sheetData>
    <row r="2" spans="1:6" ht="15" customHeight="1" x14ac:dyDescent="0.25">
      <c r="C2" s="268" t="s">
        <v>55</v>
      </c>
      <c r="D2" s="268"/>
      <c r="E2" s="268"/>
    </row>
    <row r="4" spans="1:6" ht="15" customHeight="1" x14ac:dyDescent="0.25">
      <c r="A4" s="89">
        <v>1</v>
      </c>
      <c r="B4" s="56"/>
      <c r="C4" s="64"/>
      <c r="D4" s="64"/>
      <c r="E4" s="76"/>
      <c r="F4" s="84"/>
    </row>
    <row r="5" spans="1:6" ht="15" customHeight="1" x14ac:dyDescent="0.25">
      <c r="A5" s="89">
        <v>2</v>
      </c>
      <c r="B5" s="44"/>
      <c r="C5" s="50"/>
      <c r="D5" s="50"/>
      <c r="E5" s="51"/>
      <c r="F5" s="49"/>
    </row>
    <row r="6" spans="1:6" ht="15" customHeight="1" x14ac:dyDescent="0.25">
      <c r="A6" s="89">
        <v>3</v>
      </c>
      <c r="B6" s="48"/>
      <c r="C6" s="17"/>
      <c r="D6" s="17"/>
      <c r="E6" s="18"/>
      <c r="F6" s="45"/>
    </row>
    <row r="7" spans="1:6" ht="15" customHeight="1" x14ac:dyDescent="0.25">
      <c r="A7" s="89">
        <v>4</v>
      </c>
      <c r="B7" s="48"/>
      <c r="C7" s="17"/>
      <c r="D7" s="17"/>
      <c r="E7" s="18"/>
      <c r="F7" s="45"/>
    </row>
    <row r="8" spans="1:6" ht="15" customHeight="1" x14ac:dyDescent="0.25">
      <c r="A8" s="89">
        <v>5</v>
      </c>
      <c r="B8" s="56"/>
      <c r="C8" s="71"/>
      <c r="D8" s="71"/>
      <c r="E8" s="77"/>
      <c r="F8" s="84"/>
    </row>
    <row r="9" spans="1:6" ht="15" customHeight="1" x14ac:dyDescent="0.25">
      <c r="A9" s="89">
        <v>6</v>
      </c>
      <c r="B9" s="8"/>
      <c r="C9" s="5"/>
      <c r="D9" s="5"/>
      <c r="E9" s="10"/>
      <c r="F9" s="27"/>
    </row>
    <row r="10" spans="1:6" ht="15" customHeight="1" x14ac:dyDescent="0.25">
      <c r="A10" s="89">
        <v>7</v>
      </c>
      <c r="B10" s="47"/>
      <c r="C10" s="14"/>
      <c r="D10" s="14"/>
      <c r="E10" s="15"/>
      <c r="F10" s="31"/>
    </row>
    <row r="11" spans="1:6" ht="15" customHeight="1" x14ac:dyDescent="0.25">
      <c r="A11" s="89">
        <v>8</v>
      </c>
      <c r="B11" s="44"/>
      <c r="C11" s="17"/>
      <c r="D11" s="17"/>
      <c r="E11" s="18"/>
      <c r="F11" s="45"/>
    </row>
    <row r="12" spans="1:6" ht="15" customHeight="1" x14ac:dyDescent="0.25">
      <c r="A12" s="89">
        <v>9</v>
      </c>
      <c r="B12" s="44"/>
      <c r="C12" s="75"/>
      <c r="D12" s="50"/>
      <c r="E12" s="51"/>
      <c r="F12" s="49"/>
    </row>
    <row r="13" spans="1:6" ht="15" customHeight="1" x14ac:dyDescent="0.25">
      <c r="A13" s="89">
        <v>10</v>
      </c>
      <c r="B13" s="56"/>
      <c r="C13" s="64"/>
      <c r="D13" s="71"/>
      <c r="E13" s="77"/>
      <c r="F13" s="84"/>
    </row>
    <row r="14" spans="1:6" ht="15" customHeight="1" x14ac:dyDescent="0.25">
      <c r="A14" s="89">
        <v>11</v>
      </c>
      <c r="B14" s="44"/>
      <c r="C14" s="50"/>
      <c r="D14" s="50"/>
      <c r="E14" s="51"/>
      <c r="F14" s="49"/>
    </row>
    <row r="15" spans="1:6" ht="15" customHeight="1" x14ac:dyDescent="0.25">
      <c r="A15" s="89">
        <v>12</v>
      </c>
      <c r="B15" s="8"/>
      <c r="C15" s="5"/>
      <c r="D15" s="5"/>
      <c r="E15" s="10"/>
      <c r="F15" s="27"/>
    </row>
    <row r="16" spans="1:6" ht="15" customHeight="1" x14ac:dyDescent="0.25">
      <c r="A16" s="89">
        <v>13</v>
      </c>
      <c r="B16" s="8"/>
      <c r="C16" s="5"/>
      <c r="D16" s="5"/>
      <c r="E16" s="10"/>
      <c r="F16" s="27"/>
    </row>
    <row r="17" spans="1:6" ht="15" customHeight="1" x14ac:dyDescent="0.25">
      <c r="A17" s="89">
        <v>14</v>
      </c>
      <c r="B17" s="7"/>
      <c r="C17" s="6"/>
      <c r="D17" s="6"/>
      <c r="E17" s="9"/>
      <c r="F17" s="26"/>
    </row>
    <row r="18" spans="1:6" ht="15" customHeight="1" x14ac:dyDescent="0.25">
      <c r="A18" s="89">
        <v>15</v>
      </c>
      <c r="B18" s="48"/>
      <c r="C18" s="17"/>
      <c r="D18" s="17"/>
      <c r="E18" s="18"/>
      <c r="F18" s="45"/>
    </row>
    <row r="19" spans="1:6" ht="15" customHeight="1" x14ac:dyDescent="0.25">
      <c r="A19" s="89">
        <v>16</v>
      </c>
      <c r="B19" s="48"/>
      <c r="C19" s="17"/>
      <c r="D19" s="17"/>
      <c r="E19" s="18"/>
      <c r="F19" s="45"/>
    </row>
    <row r="20" spans="1:6" ht="15" customHeight="1" x14ac:dyDescent="0.25">
      <c r="A20" s="89">
        <v>17</v>
      </c>
      <c r="B20" s="44"/>
      <c r="C20" s="17"/>
      <c r="D20" s="17"/>
      <c r="E20" s="18"/>
      <c r="F20" s="30"/>
    </row>
    <row r="21" spans="1:6" ht="15" customHeight="1" x14ac:dyDescent="0.25">
      <c r="A21" s="89">
        <v>18</v>
      </c>
      <c r="B21" s="47"/>
      <c r="C21" s="14"/>
      <c r="D21" s="14"/>
      <c r="E21" s="15"/>
      <c r="F21" s="31"/>
    </row>
    <row r="22" spans="1:6" ht="15" customHeight="1" x14ac:dyDescent="0.25">
      <c r="A22" s="89">
        <v>19</v>
      </c>
      <c r="B22" s="44"/>
      <c r="C22" s="17"/>
      <c r="D22" s="17"/>
      <c r="E22" s="18"/>
      <c r="F22" s="30"/>
    </row>
    <row r="23" spans="1:6" ht="15" customHeight="1" x14ac:dyDescent="0.25">
      <c r="A23" s="89">
        <v>20</v>
      </c>
      <c r="B23" s="7"/>
      <c r="C23" s="6"/>
      <c r="D23" s="6"/>
      <c r="E23" s="9"/>
      <c r="F23" s="26"/>
    </row>
    <row r="24" spans="1:6" ht="15" customHeight="1" x14ac:dyDescent="0.25">
      <c r="A24" s="89">
        <v>21</v>
      </c>
      <c r="B24" s="48"/>
      <c r="C24" s="17"/>
      <c r="D24" s="17"/>
      <c r="E24" s="18"/>
      <c r="F24" s="45"/>
    </row>
    <row r="25" spans="1:6" ht="15" customHeight="1" x14ac:dyDescent="0.25">
      <c r="A25" s="89">
        <v>22</v>
      </c>
      <c r="B25" s="56"/>
      <c r="C25" s="14"/>
      <c r="D25" s="14"/>
      <c r="E25" s="15"/>
      <c r="F25" s="31"/>
    </row>
    <row r="26" spans="1:6" ht="15" customHeight="1" x14ac:dyDescent="0.25">
      <c r="A26" s="89">
        <v>23</v>
      </c>
      <c r="B26" s="47"/>
      <c r="C26" s="14"/>
      <c r="D26" s="14"/>
      <c r="E26" s="15"/>
      <c r="F26" s="53"/>
    </row>
    <row r="27" spans="1:6" ht="15" customHeight="1" x14ac:dyDescent="0.25">
      <c r="A27" s="89">
        <v>24</v>
      </c>
      <c r="B27" s="44"/>
      <c r="C27" s="17"/>
      <c r="D27" s="17"/>
      <c r="E27" s="18"/>
      <c r="F27" s="30"/>
    </row>
    <row r="28" spans="1:6" ht="15" customHeight="1" x14ac:dyDescent="0.25">
      <c r="A28" s="89">
        <v>25</v>
      </c>
      <c r="B28" s="44"/>
      <c r="C28" s="17"/>
      <c r="D28" s="17"/>
      <c r="E28" s="18"/>
      <c r="F28" s="30"/>
    </row>
    <row r="29" spans="1:6" ht="15" customHeight="1" x14ac:dyDescent="0.25">
      <c r="A29" s="89">
        <v>26</v>
      </c>
      <c r="B29" s="44"/>
      <c r="C29" s="17"/>
      <c r="D29" s="17"/>
      <c r="E29" s="18"/>
      <c r="F29" s="30"/>
    </row>
    <row r="30" spans="1:6" ht="15" customHeight="1" x14ac:dyDescent="0.25">
      <c r="A30" s="89">
        <v>27</v>
      </c>
      <c r="B30" s="56"/>
      <c r="C30" s="71"/>
      <c r="D30" s="71"/>
      <c r="E30" s="77"/>
      <c r="F30" s="84"/>
    </row>
    <row r="31" spans="1:6" ht="15" customHeight="1" x14ac:dyDescent="0.25">
      <c r="A31" s="89">
        <v>28</v>
      </c>
      <c r="B31" s="44"/>
      <c r="C31" s="50"/>
      <c r="D31" s="50"/>
      <c r="E31" s="51"/>
      <c r="F31" s="49"/>
    </row>
    <row r="32" spans="1:6" ht="15" customHeight="1" x14ac:dyDescent="0.25">
      <c r="A32" s="89">
        <v>29</v>
      </c>
      <c r="B32" s="56"/>
      <c r="C32" s="71"/>
      <c r="D32" s="71"/>
      <c r="E32" s="77"/>
      <c r="F32" s="84"/>
    </row>
    <row r="33" spans="1:6" ht="15" customHeight="1" x14ac:dyDescent="0.25">
      <c r="A33" s="89">
        <v>30</v>
      </c>
      <c r="B33" s="44"/>
      <c r="C33" s="50"/>
      <c r="D33" s="50"/>
      <c r="E33" s="51"/>
      <c r="F33" s="49"/>
    </row>
    <row r="34" spans="1:6" ht="15" customHeight="1" x14ac:dyDescent="0.25">
      <c r="A34" s="89">
        <v>31</v>
      </c>
      <c r="B34" s="56"/>
      <c r="C34" s="71"/>
      <c r="D34" s="71"/>
      <c r="E34" s="77"/>
      <c r="F34" s="84"/>
    </row>
    <row r="35" spans="1:6" ht="15" customHeight="1" x14ac:dyDescent="0.25">
      <c r="A35" s="89">
        <v>32</v>
      </c>
      <c r="B35" s="44"/>
      <c r="C35" s="50"/>
      <c r="D35" s="50"/>
      <c r="E35" s="51"/>
      <c r="F35" s="49"/>
    </row>
    <row r="36" spans="1:6" ht="15" customHeight="1" x14ac:dyDescent="0.25">
      <c r="A36" s="89">
        <v>33</v>
      </c>
      <c r="B36" s="56"/>
      <c r="C36" s="71"/>
      <c r="D36" s="71"/>
      <c r="E36" s="77"/>
      <c r="F36" s="84"/>
    </row>
    <row r="37" spans="1:6" ht="15" customHeight="1" x14ac:dyDescent="0.25">
      <c r="A37" s="89">
        <v>34</v>
      </c>
      <c r="B37" s="8"/>
      <c r="C37" s="5"/>
      <c r="D37" s="5"/>
      <c r="E37" s="10"/>
      <c r="F37" s="27"/>
    </row>
    <row r="38" spans="1:6" ht="15" customHeight="1" x14ac:dyDescent="0.25">
      <c r="A38" s="89">
        <v>35</v>
      </c>
      <c r="B38" s="8"/>
      <c r="C38" s="5"/>
      <c r="D38" s="5"/>
      <c r="E38" s="10"/>
      <c r="F38" s="27"/>
    </row>
    <row r="39" spans="1:6" ht="15" customHeight="1" x14ac:dyDescent="0.25">
      <c r="A39" s="89">
        <v>36</v>
      </c>
      <c r="B39" s="8"/>
      <c r="C39" s="5"/>
      <c r="D39" s="5"/>
      <c r="E39" s="10"/>
      <c r="F39" s="27"/>
    </row>
    <row r="40" spans="1:6" ht="15" customHeight="1" x14ac:dyDescent="0.25">
      <c r="A40" s="89">
        <v>37</v>
      </c>
      <c r="B40" s="48"/>
      <c r="C40" s="17"/>
      <c r="D40" s="17"/>
      <c r="E40" s="18"/>
      <c r="F40" s="45"/>
    </row>
    <row r="41" spans="1:6" ht="15" customHeight="1" x14ac:dyDescent="0.25">
      <c r="A41" s="89">
        <v>38</v>
      </c>
      <c r="B41" s="47"/>
      <c r="C41" s="14"/>
      <c r="D41" s="14"/>
      <c r="E41" s="15"/>
      <c r="F41" s="31"/>
    </row>
    <row r="42" spans="1:6" ht="15" customHeight="1" x14ac:dyDescent="0.25">
      <c r="A42" s="89">
        <v>39</v>
      </c>
      <c r="B42" s="48"/>
      <c r="C42" s="17"/>
      <c r="D42" s="17"/>
      <c r="E42" s="18"/>
      <c r="F42" s="45"/>
    </row>
    <row r="43" spans="1:6" ht="15" customHeight="1" x14ac:dyDescent="0.25">
      <c r="A43" s="89">
        <v>40</v>
      </c>
      <c r="B43" s="47"/>
      <c r="C43" s="14"/>
      <c r="D43" s="14"/>
      <c r="E43" s="15"/>
      <c r="F43" s="53"/>
    </row>
    <row r="44" spans="1:6" ht="15" customHeight="1" x14ac:dyDescent="0.25">
      <c r="A44" s="89">
        <v>41</v>
      </c>
      <c r="B44" s="47"/>
      <c r="C44" s="14"/>
      <c r="D44" s="14"/>
      <c r="E44" s="15"/>
      <c r="F44" s="53"/>
    </row>
    <row r="45" spans="1:6" ht="15" customHeight="1" x14ac:dyDescent="0.25">
      <c r="A45" s="89">
        <v>42</v>
      </c>
      <c r="B45" s="48"/>
      <c r="C45" s="17"/>
      <c r="D45" s="17"/>
      <c r="E45" s="18"/>
      <c r="F45" s="30"/>
    </row>
    <row r="46" spans="1:6" ht="15" customHeight="1" x14ac:dyDescent="0.25">
      <c r="A46" s="89">
        <v>43</v>
      </c>
      <c r="B46" s="48"/>
      <c r="C46" s="17"/>
      <c r="D46" s="17"/>
      <c r="E46" s="18"/>
      <c r="F46" s="45"/>
    </row>
    <row r="47" spans="1:6" ht="15" customHeight="1" x14ac:dyDescent="0.25">
      <c r="A47" s="89">
        <v>44</v>
      </c>
      <c r="B47" s="48"/>
      <c r="C47" s="17"/>
      <c r="D47" s="17"/>
      <c r="E47" s="18"/>
      <c r="F47" s="45"/>
    </row>
    <row r="48" spans="1:6" ht="15" customHeight="1" x14ac:dyDescent="0.25">
      <c r="A48" s="89">
        <v>45</v>
      </c>
      <c r="B48" s="47"/>
      <c r="C48" s="14"/>
      <c r="D48" s="14"/>
      <c r="E48" s="15"/>
      <c r="F48" s="31"/>
    </row>
    <row r="49" spans="1:6" ht="15" customHeight="1" x14ac:dyDescent="0.25">
      <c r="A49" s="89">
        <v>46</v>
      </c>
      <c r="B49" s="56"/>
      <c r="C49" s="14"/>
      <c r="D49" s="14"/>
      <c r="E49" s="15"/>
      <c r="F49" s="31"/>
    </row>
    <row r="50" spans="1:6" ht="15" customHeight="1" x14ac:dyDescent="0.25">
      <c r="A50" s="89">
        <v>47</v>
      </c>
      <c r="B50" s="48"/>
      <c r="C50" s="17"/>
      <c r="D50" s="17"/>
      <c r="E50" s="18"/>
      <c r="F50" s="45"/>
    </row>
    <row r="51" spans="1:6" ht="15" customHeight="1" x14ac:dyDescent="0.25">
      <c r="A51" s="89">
        <v>48</v>
      </c>
      <c r="B51" s="56"/>
      <c r="C51" s="14"/>
      <c r="D51" s="14"/>
      <c r="E51" s="15"/>
      <c r="F51" s="31"/>
    </row>
    <row r="52" spans="1:6" ht="15" customHeight="1" x14ac:dyDescent="0.25">
      <c r="A52" s="89">
        <v>49</v>
      </c>
      <c r="B52" s="48"/>
      <c r="C52" s="17"/>
      <c r="D52" s="17"/>
      <c r="E52" s="18"/>
      <c r="F52" s="30"/>
    </row>
    <row r="53" spans="1:6" ht="15" customHeight="1" x14ac:dyDescent="0.25">
      <c r="A53" s="89">
        <v>50</v>
      </c>
      <c r="B53" s="56"/>
      <c r="C53" s="14"/>
      <c r="D53" s="14"/>
      <c r="E53" s="15"/>
      <c r="F53" s="31"/>
    </row>
    <row r="54" spans="1:6" ht="15" customHeight="1" x14ac:dyDescent="0.25">
      <c r="A54" s="89">
        <v>51</v>
      </c>
      <c r="B54" s="48"/>
      <c r="C54" s="17"/>
      <c r="D54" s="17"/>
      <c r="E54" s="18"/>
      <c r="F54" s="30"/>
    </row>
    <row r="55" spans="1:6" ht="15" customHeight="1" x14ac:dyDescent="0.25">
      <c r="A55" s="89">
        <v>52</v>
      </c>
      <c r="B55" s="56"/>
      <c r="C55" s="14"/>
      <c r="D55" s="14"/>
      <c r="E55" s="15"/>
      <c r="F55" s="31"/>
    </row>
    <row r="56" spans="1:6" ht="15" customHeight="1" x14ac:dyDescent="0.25">
      <c r="A56" s="89">
        <v>53</v>
      </c>
      <c r="B56" s="47"/>
      <c r="C56" s="14"/>
      <c r="D56" s="14"/>
      <c r="E56" s="15"/>
      <c r="F56" s="31"/>
    </row>
    <row r="57" spans="1:6" ht="15" customHeight="1" x14ac:dyDescent="0.25">
      <c r="A57" s="89">
        <v>54</v>
      </c>
      <c r="B57" s="47"/>
      <c r="C57" s="14"/>
      <c r="D57" s="14"/>
      <c r="E57" s="15"/>
      <c r="F57" s="31"/>
    </row>
    <row r="58" spans="1:6" ht="15" customHeight="1" x14ac:dyDescent="0.25">
      <c r="A58" s="89">
        <v>55</v>
      </c>
      <c r="B58" s="44"/>
      <c r="C58" s="50"/>
      <c r="D58" s="50"/>
      <c r="E58" s="51"/>
      <c r="F58" s="49"/>
    </row>
    <row r="59" spans="1:6" ht="15" customHeight="1" x14ac:dyDescent="0.25">
      <c r="A59" s="89">
        <v>56</v>
      </c>
      <c r="B59" s="56"/>
      <c r="C59" s="71"/>
      <c r="D59" s="71"/>
      <c r="E59" s="76"/>
      <c r="F59" s="84"/>
    </row>
    <row r="60" spans="1:6" ht="15" customHeight="1" x14ac:dyDescent="0.25">
      <c r="A60" s="89">
        <v>57</v>
      </c>
      <c r="B60" s="44"/>
      <c r="C60" s="50"/>
      <c r="D60" s="50"/>
      <c r="E60" s="51"/>
      <c r="F60" s="49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12"/>
  <sheetViews>
    <sheetView workbookViewId="0">
      <selection activeCell="B4" sqref="B4:F112"/>
    </sheetView>
  </sheetViews>
  <sheetFormatPr defaultRowHeight="15" customHeight="1" x14ac:dyDescent="0.25"/>
  <cols>
    <col min="1" max="1" width="4" bestFit="1" customWidth="1"/>
    <col min="3" max="3" width="22.88671875" bestFit="1" customWidth="1"/>
    <col min="4" max="4" width="16.6640625" bestFit="1" customWidth="1"/>
    <col min="5" max="5" width="22.109375" bestFit="1" customWidth="1"/>
  </cols>
  <sheetData>
    <row r="2" spans="1:6" ht="15" customHeight="1" x14ac:dyDescent="0.25">
      <c r="C2" s="268" t="s">
        <v>57</v>
      </c>
      <c r="D2" s="268"/>
      <c r="E2" s="268"/>
    </row>
    <row r="4" spans="1:6" ht="15" customHeight="1" x14ac:dyDescent="0.25">
      <c r="A4" s="89">
        <v>1</v>
      </c>
      <c r="B4" s="8"/>
      <c r="C4" s="5"/>
      <c r="D4" s="5"/>
      <c r="E4" s="10"/>
      <c r="F4" s="82"/>
    </row>
    <row r="5" spans="1:6" ht="15" customHeight="1" x14ac:dyDescent="0.25">
      <c r="A5" s="89">
        <v>2</v>
      </c>
      <c r="B5" s="7"/>
      <c r="C5" s="6"/>
      <c r="D5" s="6"/>
      <c r="E5" s="9"/>
      <c r="F5" s="26"/>
    </row>
    <row r="6" spans="1:6" ht="15" customHeight="1" x14ac:dyDescent="0.25">
      <c r="A6" s="89">
        <v>3</v>
      </c>
      <c r="B6" s="7"/>
      <c r="C6" s="6"/>
      <c r="D6" s="6"/>
      <c r="E6" s="9"/>
      <c r="F6" s="29"/>
    </row>
    <row r="7" spans="1:6" ht="15" customHeight="1" x14ac:dyDescent="0.25">
      <c r="A7" s="89">
        <v>4</v>
      </c>
      <c r="B7" s="8"/>
      <c r="C7" s="5"/>
      <c r="D7" s="5"/>
      <c r="E7" s="10"/>
      <c r="F7" s="27"/>
    </row>
    <row r="8" spans="1:6" ht="15" customHeight="1" x14ac:dyDescent="0.25">
      <c r="A8" s="89">
        <v>5</v>
      </c>
      <c r="B8" s="7"/>
      <c r="C8" s="6"/>
      <c r="D8" s="6"/>
      <c r="E8" s="9"/>
      <c r="F8" s="26"/>
    </row>
    <row r="9" spans="1:6" ht="15" customHeight="1" x14ac:dyDescent="0.25">
      <c r="A9" s="89">
        <v>6</v>
      </c>
      <c r="B9" s="7"/>
      <c r="C9" s="6"/>
      <c r="D9" s="6"/>
      <c r="E9" s="9"/>
      <c r="F9" s="26"/>
    </row>
    <row r="10" spans="1:6" ht="15" customHeight="1" x14ac:dyDescent="0.25">
      <c r="A10" s="89">
        <v>7</v>
      </c>
      <c r="B10" s="8"/>
      <c r="C10" s="5"/>
      <c r="D10" s="5"/>
      <c r="E10" s="10"/>
      <c r="F10" s="27"/>
    </row>
    <row r="11" spans="1:6" ht="15" customHeight="1" x14ac:dyDescent="0.25">
      <c r="A11" s="89">
        <v>8</v>
      </c>
      <c r="B11" s="7"/>
      <c r="C11" s="6"/>
      <c r="D11" s="6"/>
      <c r="E11" s="9"/>
      <c r="F11" s="26"/>
    </row>
    <row r="12" spans="1:6" ht="15" customHeight="1" x14ac:dyDescent="0.25">
      <c r="A12" s="89">
        <v>9</v>
      </c>
      <c r="B12" s="8"/>
      <c r="C12" s="5"/>
      <c r="D12" s="5"/>
      <c r="E12" s="10"/>
      <c r="F12" s="27"/>
    </row>
    <row r="13" spans="1:6" ht="15" customHeight="1" x14ac:dyDescent="0.25">
      <c r="A13" s="89">
        <v>10</v>
      </c>
      <c r="B13" s="7"/>
      <c r="C13" s="6"/>
      <c r="D13" s="6"/>
      <c r="E13" s="9"/>
      <c r="F13" s="26"/>
    </row>
    <row r="14" spans="1:6" ht="15" customHeight="1" x14ac:dyDescent="0.25">
      <c r="A14" s="89">
        <v>11</v>
      </c>
      <c r="B14" s="47"/>
      <c r="C14" s="14"/>
      <c r="D14" s="14"/>
      <c r="E14" s="15"/>
      <c r="F14" s="31"/>
    </row>
    <row r="15" spans="1:6" ht="15" customHeight="1" x14ac:dyDescent="0.25">
      <c r="A15" s="89">
        <v>12</v>
      </c>
      <c r="B15" s="48"/>
      <c r="C15" s="17"/>
      <c r="D15" s="17"/>
      <c r="E15" s="18"/>
      <c r="F15" s="45"/>
    </row>
    <row r="16" spans="1:6" ht="15" customHeight="1" x14ac:dyDescent="0.25">
      <c r="A16" s="89">
        <v>13</v>
      </c>
      <c r="B16" s="47"/>
      <c r="C16" s="14"/>
      <c r="D16" s="14"/>
      <c r="E16" s="15"/>
      <c r="F16" s="53"/>
    </row>
    <row r="17" spans="1:6" ht="15" customHeight="1" x14ac:dyDescent="0.25">
      <c r="A17" s="89">
        <v>14</v>
      </c>
      <c r="B17" s="47"/>
      <c r="C17" s="14"/>
      <c r="D17" s="14"/>
      <c r="E17" s="15"/>
      <c r="F17" s="31"/>
    </row>
    <row r="18" spans="1:6" ht="15" customHeight="1" x14ac:dyDescent="0.25">
      <c r="A18" s="89">
        <v>15</v>
      </c>
      <c r="B18" s="47"/>
      <c r="C18" s="14"/>
      <c r="D18" s="14"/>
      <c r="E18" s="15"/>
      <c r="F18" s="31"/>
    </row>
    <row r="19" spans="1:6" ht="15" customHeight="1" x14ac:dyDescent="0.25">
      <c r="A19" s="89">
        <v>16</v>
      </c>
      <c r="B19" s="47"/>
      <c r="C19" s="14"/>
      <c r="D19" s="14"/>
      <c r="E19" s="15"/>
      <c r="F19" s="31"/>
    </row>
    <row r="20" spans="1:6" ht="15" customHeight="1" x14ac:dyDescent="0.25">
      <c r="A20" s="89">
        <v>17</v>
      </c>
      <c r="B20" s="47"/>
      <c r="C20" s="14"/>
      <c r="D20" s="14"/>
      <c r="E20" s="15"/>
      <c r="F20" s="53"/>
    </row>
    <row r="21" spans="1:6" ht="15" customHeight="1" x14ac:dyDescent="0.25">
      <c r="A21" s="89">
        <v>18</v>
      </c>
      <c r="B21" s="48"/>
      <c r="C21" s="17"/>
      <c r="D21" s="17"/>
      <c r="E21" s="18"/>
      <c r="F21" s="30"/>
    </row>
    <row r="22" spans="1:6" ht="15" customHeight="1" x14ac:dyDescent="0.25">
      <c r="A22" s="89">
        <v>19</v>
      </c>
      <c r="B22" s="48"/>
      <c r="C22" s="17"/>
      <c r="D22" s="17"/>
      <c r="E22" s="18"/>
      <c r="F22" s="45"/>
    </row>
    <row r="23" spans="1:6" ht="15" customHeight="1" x14ac:dyDescent="0.25">
      <c r="A23" s="89">
        <v>20</v>
      </c>
      <c r="B23" s="47"/>
      <c r="C23" s="14"/>
      <c r="D23" s="14"/>
      <c r="E23" s="15"/>
      <c r="F23" s="31"/>
    </row>
    <row r="24" spans="1:6" ht="15" customHeight="1" x14ac:dyDescent="0.25">
      <c r="A24" s="89">
        <v>21</v>
      </c>
      <c r="B24" s="47"/>
      <c r="C24" s="14"/>
      <c r="D24" s="14"/>
      <c r="E24" s="15"/>
      <c r="F24" s="31"/>
    </row>
    <row r="25" spans="1:6" ht="15" customHeight="1" x14ac:dyDescent="0.25">
      <c r="A25" s="89">
        <v>22</v>
      </c>
      <c r="B25" s="48"/>
      <c r="C25" s="17"/>
      <c r="D25" s="17"/>
      <c r="E25" s="18"/>
      <c r="F25" s="30"/>
    </row>
    <row r="26" spans="1:6" ht="15" customHeight="1" x14ac:dyDescent="0.25">
      <c r="A26" s="89">
        <v>23</v>
      </c>
      <c r="B26" s="44"/>
      <c r="C26" s="17"/>
      <c r="D26" s="17"/>
      <c r="E26" s="18"/>
      <c r="F26" s="45"/>
    </row>
    <row r="27" spans="1:6" ht="15" customHeight="1" x14ac:dyDescent="0.25">
      <c r="A27" s="89">
        <v>24</v>
      </c>
      <c r="B27" s="56"/>
      <c r="C27" s="14"/>
      <c r="D27" s="14"/>
      <c r="E27" s="15"/>
      <c r="F27" s="31"/>
    </row>
    <row r="28" spans="1:6" ht="15" customHeight="1" x14ac:dyDescent="0.25">
      <c r="A28" s="89">
        <v>25</v>
      </c>
      <c r="B28" s="56"/>
      <c r="C28" s="14"/>
      <c r="D28" s="14"/>
      <c r="E28" s="15"/>
      <c r="F28" s="53"/>
    </row>
    <row r="29" spans="1:6" ht="15" customHeight="1" x14ac:dyDescent="0.25">
      <c r="A29" s="89">
        <v>26</v>
      </c>
      <c r="B29" s="47"/>
      <c r="C29" s="14"/>
      <c r="D29" s="14"/>
      <c r="E29" s="15"/>
      <c r="F29" s="31"/>
    </row>
    <row r="30" spans="1:6" ht="15" customHeight="1" x14ac:dyDescent="0.25">
      <c r="A30" s="89">
        <v>27</v>
      </c>
      <c r="B30" s="47"/>
      <c r="C30" s="14"/>
      <c r="D30" s="14"/>
      <c r="E30" s="15"/>
      <c r="F30" s="31"/>
    </row>
    <row r="31" spans="1:6" ht="15" customHeight="1" x14ac:dyDescent="0.25">
      <c r="A31" s="89">
        <v>28</v>
      </c>
      <c r="B31" s="56"/>
      <c r="C31" s="71"/>
      <c r="D31" s="71"/>
      <c r="E31" s="77"/>
      <c r="F31" s="84"/>
    </row>
    <row r="32" spans="1:6" ht="15" customHeight="1" x14ac:dyDescent="0.25">
      <c r="A32" s="89">
        <v>29</v>
      </c>
      <c r="B32" s="44"/>
      <c r="C32" s="50"/>
      <c r="D32" s="50"/>
      <c r="E32" s="51"/>
      <c r="F32" s="49"/>
    </row>
    <row r="33" spans="1:6" ht="15" customHeight="1" x14ac:dyDescent="0.25">
      <c r="A33" s="89">
        <v>30</v>
      </c>
      <c r="B33" s="56"/>
      <c r="C33" s="71"/>
      <c r="D33" s="71"/>
      <c r="E33" s="77"/>
      <c r="F33" s="84"/>
    </row>
    <row r="34" spans="1:6" ht="15" customHeight="1" x14ac:dyDescent="0.25">
      <c r="A34" s="89">
        <v>31</v>
      </c>
      <c r="B34" s="56"/>
      <c r="C34" s="71"/>
      <c r="D34" s="71"/>
      <c r="E34" s="77"/>
      <c r="F34" s="84"/>
    </row>
    <row r="35" spans="1:6" ht="15" customHeight="1" x14ac:dyDescent="0.25">
      <c r="A35" s="89">
        <v>32</v>
      </c>
      <c r="B35" s="56"/>
      <c r="C35" s="71"/>
      <c r="D35" s="71"/>
      <c r="E35" s="77"/>
      <c r="F35" s="84"/>
    </row>
    <row r="36" spans="1:6" ht="15" customHeight="1" x14ac:dyDescent="0.25">
      <c r="A36" s="89">
        <v>33</v>
      </c>
      <c r="B36" s="44"/>
      <c r="C36" s="50"/>
      <c r="D36" s="50"/>
      <c r="E36" s="51"/>
      <c r="F36" s="49"/>
    </row>
    <row r="37" spans="1:6" ht="15" customHeight="1" x14ac:dyDescent="0.25">
      <c r="A37" s="89">
        <v>34</v>
      </c>
      <c r="B37" s="44"/>
      <c r="C37" s="50"/>
      <c r="D37" s="50"/>
      <c r="E37" s="51"/>
      <c r="F37" s="49"/>
    </row>
    <row r="38" spans="1:6" ht="15" customHeight="1" x14ac:dyDescent="0.25">
      <c r="A38" s="89">
        <v>35</v>
      </c>
      <c r="B38" s="48"/>
      <c r="C38" s="17"/>
      <c r="D38" s="17"/>
      <c r="E38" s="18"/>
      <c r="F38" s="45"/>
    </row>
    <row r="39" spans="1:6" ht="15" customHeight="1" x14ac:dyDescent="0.25">
      <c r="A39" s="89">
        <v>36</v>
      </c>
      <c r="B39" s="47"/>
      <c r="C39" s="14"/>
      <c r="D39" s="14"/>
      <c r="E39" s="15"/>
      <c r="F39" s="53"/>
    </row>
    <row r="40" spans="1:6" ht="15" customHeight="1" x14ac:dyDescent="0.25">
      <c r="A40" s="89">
        <v>37</v>
      </c>
      <c r="B40" s="48"/>
      <c r="C40" s="17"/>
      <c r="D40" s="17"/>
      <c r="E40" s="18"/>
      <c r="F40" s="30"/>
    </row>
    <row r="41" spans="1:6" ht="15" customHeight="1" x14ac:dyDescent="0.25">
      <c r="A41" s="89">
        <v>38</v>
      </c>
      <c r="B41" s="48"/>
      <c r="C41" s="17"/>
      <c r="D41" s="17"/>
      <c r="E41" s="18"/>
      <c r="F41" s="45"/>
    </row>
    <row r="42" spans="1:6" ht="15" customHeight="1" x14ac:dyDescent="0.25">
      <c r="A42" s="89">
        <v>39</v>
      </c>
      <c r="B42" s="48"/>
      <c r="C42" s="17"/>
      <c r="D42" s="17"/>
      <c r="E42" s="18"/>
      <c r="F42" s="45"/>
    </row>
    <row r="43" spans="1:6" ht="15" customHeight="1" x14ac:dyDescent="0.25">
      <c r="A43" s="89">
        <v>40</v>
      </c>
      <c r="B43" s="48"/>
      <c r="C43" s="17"/>
      <c r="D43" s="17"/>
      <c r="E43" s="18"/>
      <c r="F43" s="45"/>
    </row>
    <row r="44" spans="1:6" ht="15" customHeight="1" x14ac:dyDescent="0.25">
      <c r="A44" s="89">
        <v>41</v>
      </c>
      <c r="B44" s="48"/>
      <c r="C44" s="17"/>
      <c r="D44" s="17"/>
      <c r="E44" s="18"/>
      <c r="F44" s="45"/>
    </row>
    <row r="45" spans="1:6" ht="15" customHeight="1" x14ac:dyDescent="0.25">
      <c r="A45" s="89">
        <v>42</v>
      </c>
      <c r="B45" s="47"/>
      <c r="C45" s="14"/>
      <c r="D45" s="14"/>
      <c r="E45" s="15"/>
      <c r="F45" s="31"/>
    </row>
    <row r="46" spans="1:6" ht="15" customHeight="1" x14ac:dyDescent="0.25">
      <c r="A46" s="89">
        <v>43</v>
      </c>
      <c r="B46" s="48"/>
      <c r="C46" s="17"/>
      <c r="D46" s="17"/>
      <c r="E46" s="18"/>
      <c r="F46" s="45"/>
    </row>
    <row r="47" spans="1:6" ht="15" customHeight="1" x14ac:dyDescent="0.25">
      <c r="A47" s="89">
        <v>44</v>
      </c>
      <c r="B47" s="56"/>
      <c r="C47" s="14"/>
      <c r="D47" s="14"/>
      <c r="E47" s="15"/>
      <c r="F47" s="31"/>
    </row>
    <row r="48" spans="1:6" ht="15" customHeight="1" x14ac:dyDescent="0.25">
      <c r="A48" s="89">
        <v>45</v>
      </c>
      <c r="B48" s="56"/>
      <c r="C48" s="14"/>
      <c r="D48" s="14"/>
      <c r="E48" s="15"/>
      <c r="F48" s="31"/>
    </row>
    <row r="49" spans="1:6" ht="15" customHeight="1" x14ac:dyDescent="0.25">
      <c r="A49" s="89">
        <v>46</v>
      </c>
      <c r="B49" s="56"/>
      <c r="C49" s="71"/>
      <c r="D49" s="71"/>
      <c r="E49" s="77"/>
      <c r="F49" s="84"/>
    </row>
    <row r="50" spans="1:6" ht="15" customHeight="1" x14ac:dyDescent="0.25">
      <c r="A50" s="89">
        <v>47</v>
      </c>
      <c r="B50" s="44"/>
      <c r="C50" s="50"/>
      <c r="D50" s="50"/>
      <c r="E50" s="51"/>
      <c r="F50" s="49"/>
    </row>
    <row r="51" spans="1:6" ht="15" customHeight="1" x14ac:dyDescent="0.25">
      <c r="A51" s="89">
        <v>48</v>
      </c>
      <c r="B51" s="8"/>
      <c r="C51" s="13"/>
      <c r="D51" s="13"/>
      <c r="E51" s="10"/>
      <c r="F51" s="27"/>
    </row>
    <row r="52" spans="1:6" ht="15" customHeight="1" x14ac:dyDescent="0.25">
      <c r="A52" s="89">
        <v>49</v>
      </c>
      <c r="B52" s="8"/>
      <c r="C52" s="5"/>
      <c r="D52" s="13"/>
      <c r="E52" s="10"/>
      <c r="F52" s="28"/>
    </row>
    <row r="53" spans="1:6" ht="15" customHeight="1" x14ac:dyDescent="0.25">
      <c r="A53" s="89">
        <v>50</v>
      </c>
      <c r="B53" s="7"/>
      <c r="C53" s="6"/>
      <c r="D53" s="6"/>
      <c r="E53" s="9"/>
      <c r="F53" s="26"/>
    </row>
    <row r="54" spans="1:6" ht="15" customHeight="1" x14ac:dyDescent="0.25">
      <c r="A54" s="89">
        <v>51</v>
      </c>
      <c r="B54" s="47"/>
      <c r="C54" s="14"/>
      <c r="D54" s="14"/>
      <c r="E54" s="15"/>
      <c r="F54" s="31"/>
    </row>
    <row r="55" spans="1:6" ht="15" customHeight="1" x14ac:dyDescent="0.25">
      <c r="A55" s="89">
        <v>52</v>
      </c>
      <c r="B55" s="47"/>
      <c r="C55" s="14"/>
      <c r="D55" s="14"/>
      <c r="E55" s="15"/>
      <c r="F55" s="53"/>
    </row>
    <row r="56" spans="1:6" ht="15" customHeight="1" x14ac:dyDescent="0.25">
      <c r="A56" s="89">
        <v>53</v>
      </c>
      <c r="B56" s="47"/>
      <c r="C56" s="14"/>
      <c r="D56" s="14"/>
      <c r="E56" s="15"/>
      <c r="F56" s="53"/>
    </row>
    <row r="57" spans="1:6" ht="15" customHeight="1" x14ac:dyDescent="0.25">
      <c r="A57" s="89">
        <v>54</v>
      </c>
      <c r="B57" s="48"/>
      <c r="C57" s="17"/>
      <c r="D57" s="17"/>
      <c r="E57" s="18"/>
      <c r="F57" s="45"/>
    </row>
    <row r="58" spans="1:6" ht="15" customHeight="1" x14ac:dyDescent="0.25">
      <c r="A58" s="89">
        <v>55</v>
      </c>
      <c r="B58" s="48"/>
      <c r="C58" s="17"/>
      <c r="D58" s="17"/>
      <c r="E58" s="18"/>
      <c r="F58" s="45"/>
    </row>
    <row r="59" spans="1:6" ht="15" customHeight="1" x14ac:dyDescent="0.25">
      <c r="A59" s="89">
        <v>56</v>
      </c>
      <c r="B59" s="48"/>
      <c r="C59" s="17"/>
      <c r="D59" s="17"/>
      <c r="E59" s="18"/>
      <c r="F59" s="30"/>
    </row>
    <row r="60" spans="1:6" ht="15" customHeight="1" x14ac:dyDescent="0.25">
      <c r="A60" s="89">
        <v>57</v>
      </c>
      <c r="B60" s="48"/>
      <c r="C60" s="17"/>
      <c r="D60" s="17"/>
      <c r="E60" s="18"/>
      <c r="F60" s="30"/>
    </row>
    <row r="61" spans="1:6" ht="15" customHeight="1" x14ac:dyDescent="0.25">
      <c r="A61" s="89">
        <v>58</v>
      </c>
      <c r="B61" s="47"/>
      <c r="C61" s="14"/>
      <c r="D61" s="14"/>
      <c r="E61" s="15"/>
      <c r="F61" s="53"/>
    </row>
    <row r="62" spans="1:6" ht="15" customHeight="1" x14ac:dyDescent="0.25">
      <c r="A62" s="89">
        <v>59</v>
      </c>
      <c r="B62" s="48"/>
      <c r="C62" s="17"/>
      <c r="D62" s="17"/>
      <c r="E62" s="18"/>
      <c r="F62" s="45"/>
    </row>
    <row r="63" spans="1:6" ht="15" customHeight="1" x14ac:dyDescent="0.25">
      <c r="A63" s="89">
        <v>60</v>
      </c>
      <c r="B63" s="47"/>
      <c r="C63" s="14"/>
      <c r="D63" s="14"/>
      <c r="E63" s="15"/>
      <c r="F63" s="31"/>
    </row>
    <row r="64" spans="1:6" ht="15" customHeight="1" x14ac:dyDescent="0.25">
      <c r="A64" s="89">
        <v>61</v>
      </c>
      <c r="B64" s="47"/>
      <c r="C64" s="14"/>
      <c r="D64" s="14"/>
      <c r="E64" s="15"/>
      <c r="F64" s="31"/>
    </row>
    <row r="65" spans="1:6" ht="15" customHeight="1" x14ac:dyDescent="0.25">
      <c r="A65" s="89">
        <v>62</v>
      </c>
      <c r="B65" s="48"/>
      <c r="C65" s="17"/>
      <c r="D65" s="17"/>
      <c r="E65" s="18"/>
      <c r="F65" s="45"/>
    </row>
    <row r="66" spans="1:6" ht="15" customHeight="1" x14ac:dyDescent="0.25">
      <c r="A66" s="89">
        <v>63</v>
      </c>
      <c r="B66" s="47"/>
      <c r="C66" s="14"/>
      <c r="D66" s="14"/>
      <c r="E66" s="15"/>
      <c r="F66" s="31"/>
    </row>
    <row r="67" spans="1:6" ht="15" customHeight="1" x14ac:dyDescent="0.25">
      <c r="A67" s="89">
        <v>64</v>
      </c>
      <c r="B67" s="48"/>
      <c r="C67" s="17"/>
      <c r="D67" s="17"/>
      <c r="E67" s="18"/>
      <c r="F67" s="45"/>
    </row>
    <row r="68" spans="1:6" ht="15" customHeight="1" x14ac:dyDescent="0.25">
      <c r="A68" s="89">
        <v>65</v>
      </c>
      <c r="B68" s="47"/>
      <c r="C68" s="14"/>
      <c r="D68" s="14"/>
      <c r="E68" s="15"/>
      <c r="F68" s="31"/>
    </row>
    <row r="69" spans="1:6" ht="15" customHeight="1" x14ac:dyDescent="0.25">
      <c r="A69" s="89">
        <v>66</v>
      </c>
      <c r="B69" s="47"/>
      <c r="C69" s="14"/>
      <c r="D69" s="14"/>
      <c r="E69" s="15"/>
      <c r="F69" s="31"/>
    </row>
    <row r="70" spans="1:6" ht="15" customHeight="1" x14ac:dyDescent="0.25">
      <c r="A70" s="89">
        <v>67</v>
      </c>
      <c r="B70" s="47"/>
      <c r="C70" s="64"/>
      <c r="D70" s="14"/>
      <c r="E70" s="15"/>
      <c r="F70" s="31"/>
    </row>
    <row r="71" spans="1:6" ht="15" customHeight="1" x14ac:dyDescent="0.25">
      <c r="A71" s="89">
        <v>68</v>
      </c>
      <c r="B71" s="47"/>
      <c r="C71" s="14"/>
      <c r="D71" s="14"/>
      <c r="E71" s="15"/>
      <c r="F71" s="31"/>
    </row>
    <row r="72" spans="1:6" ht="15" customHeight="1" x14ac:dyDescent="0.25">
      <c r="A72" s="89">
        <v>69</v>
      </c>
      <c r="B72" s="47"/>
      <c r="C72" s="14"/>
      <c r="D72" s="14"/>
      <c r="E72" s="15"/>
      <c r="F72" s="53"/>
    </row>
    <row r="73" spans="1:6" ht="15" customHeight="1" x14ac:dyDescent="0.25">
      <c r="A73" s="89">
        <v>70</v>
      </c>
      <c r="B73" s="48"/>
      <c r="C73" s="17"/>
      <c r="D73" s="17"/>
      <c r="E73" s="18"/>
      <c r="F73" s="45"/>
    </row>
    <row r="74" spans="1:6" ht="15" customHeight="1" x14ac:dyDescent="0.25">
      <c r="A74" s="89">
        <v>71</v>
      </c>
      <c r="B74" s="44"/>
      <c r="C74" s="17"/>
      <c r="D74" s="17"/>
      <c r="E74" s="18"/>
      <c r="F74" s="45"/>
    </row>
    <row r="75" spans="1:6" ht="15" customHeight="1" x14ac:dyDescent="0.25">
      <c r="A75" s="89">
        <v>72</v>
      </c>
      <c r="B75" s="47"/>
      <c r="C75" s="14"/>
      <c r="D75" s="14"/>
      <c r="E75" s="15"/>
      <c r="F75" s="31"/>
    </row>
    <row r="76" spans="1:6" ht="15" customHeight="1" x14ac:dyDescent="0.25">
      <c r="A76" s="89">
        <v>73</v>
      </c>
      <c r="B76" s="48"/>
      <c r="C76" s="17"/>
      <c r="D76" s="17"/>
      <c r="E76" s="18"/>
      <c r="F76" s="45"/>
    </row>
    <row r="77" spans="1:6" ht="15" customHeight="1" x14ac:dyDescent="0.25">
      <c r="A77" s="89">
        <v>74</v>
      </c>
      <c r="B77" s="48"/>
      <c r="C77" s="17"/>
      <c r="D77" s="17"/>
      <c r="E77" s="18"/>
      <c r="F77" s="30"/>
    </row>
    <row r="78" spans="1:6" ht="15" customHeight="1" x14ac:dyDescent="0.25">
      <c r="A78" s="89">
        <v>75</v>
      </c>
      <c r="B78" s="56"/>
      <c r="C78" s="14"/>
      <c r="D78" s="14"/>
      <c r="E78" s="15"/>
      <c r="F78" s="53"/>
    </row>
    <row r="79" spans="1:6" ht="15" customHeight="1" x14ac:dyDescent="0.25">
      <c r="A79" s="89">
        <v>76</v>
      </c>
      <c r="B79" s="48"/>
      <c r="C79" s="17"/>
      <c r="D79" s="17"/>
      <c r="E79" s="18"/>
      <c r="F79" s="45"/>
    </row>
    <row r="80" spans="1:6" ht="15" customHeight="1" x14ac:dyDescent="0.25">
      <c r="A80" s="89">
        <v>77</v>
      </c>
      <c r="B80" s="48"/>
      <c r="C80" s="17"/>
      <c r="D80" s="17"/>
      <c r="E80" s="18"/>
      <c r="F80" s="45"/>
    </row>
    <row r="81" spans="1:6" ht="15" customHeight="1" x14ac:dyDescent="0.25">
      <c r="A81" s="89">
        <v>78</v>
      </c>
      <c r="B81" s="44"/>
      <c r="C81" s="17"/>
      <c r="D81" s="17"/>
      <c r="E81" s="18"/>
      <c r="F81" s="30"/>
    </row>
    <row r="82" spans="1:6" ht="15" customHeight="1" x14ac:dyDescent="0.25">
      <c r="A82" s="89">
        <v>79</v>
      </c>
      <c r="B82" s="44"/>
      <c r="C82" s="17"/>
      <c r="D82" s="17"/>
      <c r="E82" s="18"/>
      <c r="F82" s="30"/>
    </row>
    <row r="83" spans="1:6" ht="15" customHeight="1" x14ac:dyDescent="0.25">
      <c r="A83" s="89">
        <v>80</v>
      </c>
      <c r="B83" s="47"/>
      <c r="C83" s="14"/>
      <c r="D83" s="14"/>
      <c r="E83" s="15"/>
      <c r="F83" s="53"/>
    </row>
    <row r="84" spans="1:6" ht="15" customHeight="1" x14ac:dyDescent="0.25">
      <c r="A84" s="89">
        <v>81</v>
      </c>
      <c r="B84" s="47"/>
      <c r="C84" s="14"/>
      <c r="D84" s="14"/>
      <c r="E84" s="15"/>
      <c r="F84" s="31"/>
    </row>
    <row r="85" spans="1:6" ht="15" customHeight="1" x14ac:dyDescent="0.25">
      <c r="A85" s="89">
        <v>82</v>
      </c>
      <c r="B85" s="56"/>
      <c r="C85" s="71"/>
      <c r="D85" s="71"/>
      <c r="E85" s="77"/>
      <c r="F85" s="84"/>
    </row>
    <row r="86" spans="1:6" ht="15" customHeight="1" x14ac:dyDescent="0.25">
      <c r="A86" s="89">
        <v>83</v>
      </c>
      <c r="B86" s="56"/>
      <c r="C86" s="71"/>
      <c r="D86" s="71"/>
      <c r="E86" s="77"/>
      <c r="F86" s="84"/>
    </row>
    <row r="87" spans="1:6" ht="15" customHeight="1" x14ac:dyDescent="0.25">
      <c r="A87" s="89">
        <v>84</v>
      </c>
      <c r="B87" s="56"/>
      <c r="C87" s="71"/>
      <c r="D87" s="71"/>
      <c r="E87" s="77"/>
      <c r="F87" s="84"/>
    </row>
    <row r="88" spans="1:6" ht="15" customHeight="1" x14ac:dyDescent="0.25">
      <c r="A88" s="89">
        <v>85</v>
      </c>
      <c r="B88" s="56"/>
      <c r="C88" s="71"/>
      <c r="D88" s="71"/>
      <c r="E88" s="77"/>
      <c r="F88" s="84"/>
    </row>
    <row r="89" spans="1:6" ht="15" customHeight="1" x14ac:dyDescent="0.25">
      <c r="A89" s="89">
        <v>86</v>
      </c>
      <c r="B89" s="47"/>
      <c r="C89" s="14"/>
      <c r="D89" s="14"/>
      <c r="E89" s="15"/>
      <c r="F89" s="31"/>
    </row>
    <row r="90" spans="1:6" ht="15" customHeight="1" x14ac:dyDescent="0.25">
      <c r="A90" s="89">
        <v>87</v>
      </c>
      <c r="B90" s="47"/>
      <c r="C90" s="14"/>
      <c r="D90" s="14"/>
      <c r="E90" s="15"/>
      <c r="F90" s="53"/>
    </row>
    <row r="91" spans="1:6" ht="15" customHeight="1" x14ac:dyDescent="0.25">
      <c r="A91" s="89">
        <v>88</v>
      </c>
      <c r="B91" s="48"/>
      <c r="C91" s="17"/>
      <c r="D91" s="17"/>
      <c r="E91" s="18"/>
      <c r="F91" s="45"/>
    </row>
    <row r="92" spans="1:6" ht="15" customHeight="1" x14ac:dyDescent="0.25">
      <c r="A92" s="89">
        <v>89</v>
      </c>
      <c r="B92" s="47"/>
      <c r="C92" s="14"/>
      <c r="D92" s="14"/>
      <c r="E92" s="15"/>
      <c r="F92" s="31"/>
    </row>
    <row r="93" spans="1:6" ht="15" customHeight="1" x14ac:dyDescent="0.25">
      <c r="A93" s="89">
        <v>90</v>
      </c>
      <c r="B93" s="48"/>
      <c r="C93" s="17"/>
      <c r="D93" s="17"/>
      <c r="E93" s="18"/>
      <c r="F93" s="45"/>
    </row>
    <row r="94" spans="1:6" ht="15" customHeight="1" x14ac:dyDescent="0.25">
      <c r="A94" s="89">
        <v>91</v>
      </c>
      <c r="B94" s="47"/>
      <c r="C94" s="14"/>
      <c r="D94" s="14"/>
      <c r="E94" s="15"/>
      <c r="F94" s="31"/>
    </row>
    <row r="95" spans="1:6" ht="15" customHeight="1" x14ac:dyDescent="0.25">
      <c r="A95" s="89">
        <v>92</v>
      </c>
      <c r="B95" s="47"/>
      <c r="C95" s="14"/>
      <c r="D95" s="14"/>
      <c r="E95" s="15"/>
      <c r="F95" s="31"/>
    </row>
    <row r="96" spans="1:6" ht="15" customHeight="1" x14ac:dyDescent="0.25">
      <c r="A96" s="89">
        <v>93</v>
      </c>
      <c r="B96" s="48"/>
      <c r="C96" s="17"/>
      <c r="D96" s="17"/>
      <c r="E96" s="18"/>
      <c r="F96" s="45"/>
    </row>
    <row r="97" spans="1:6" ht="15" customHeight="1" x14ac:dyDescent="0.25">
      <c r="A97" s="89">
        <v>94</v>
      </c>
      <c r="B97" s="47"/>
      <c r="C97" s="14"/>
      <c r="D97" s="14"/>
      <c r="E97" s="15"/>
      <c r="F97" s="53"/>
    </row>
    <row r="98" spans="1:6" ht="15" customHeight="1" x14ac:dyDescent="0.25">
      <c r="A98" s="89">
        <v>95</v>
      </c>
      <c r="B98" s="48"/>
      <c r="C98" s="17"/>
      <c r="D98" s="17"/>
      <c r="E98" s="18"/>
      <c r="F98" s="45"/>
    </row>
    <row r="99" spans="1:6" ht="15" customHeight="1" x14ac:dyDescent="0.25">
      <c r="A99" s="89">
        <v>96</v>
      </c>
      <c r="B99" s="48"/>
      <c r="C99" s="17"/>
      <c r="D99" s="17"/>
      <c r="E99" s="18"/>
      <c r="F99" s="45"/>
    </row>
    <row r="100" spans="1:6" ht="15" customHeight="1" x14ac:dyDescent="0.25">
      <c r="A100" s="89">
        <v>97</v>
      </c>
      <c r="B100" s="48"/>
      <c r="C100" s="17"/>
      <c r="D100" s="17"/>
      <c r="E100" s="18"/>
      <c r="F100" s="45"/>
    </row>
    <row r="101" spans="1:6" ht="15" customHeight="1" x14ac:dyDescent="0.25">
      <c r="A101" s="89">
        <v>98</v>
      </c>
      <c r="B101" s="47"/>
      <c r="C101" s="14"/>
      <c r="D101" s="14"/>
      <c r="E101" s="15"/>
      <c r="F101" s="31"/>
    </row>
    <row r="102" spans="1:6" ht="15" customHeight="1" x14ac:dyDescent="0.25">
      <c r="A102" s="89">
        <v>99</v>
      </c>
      <c r="B102" s="56"/>
      <c r="C102" s="14"/>
      <c r="D102" s="14"/>
      <c r="E102" s="15"/>
      <c r="F102" s="31"/>
    </row>
    <row r="103" spans="1:6" ht="15" customHeight="1" x14ac:dyDescent="0.25">
      <c r="A103" s="89">
        <v>100</v>
      </c>
      <c r="B103" s="48"/>
      <c r="C103" s="17"/>
      <c r="D103" s="17"/>
      <c r="E103" s="18"/>
      <c r="F103" s="45"/>
    </row>
    <row r="104" spans="1:6" ht="15" customHeight="1" x14ac:dyDescent="0.25">
      <c r="A104" s="89">
        <v>101</v>
      </c>
      <c r="B104" s="44"/>
      <c r="C104" s="17"/>
      <c r="D104" s="17"/>
      <c r="E104" s="18"/>
      <c r="F104" s="45"/>
    </row>
    <row r="105" spans="1:6" ht="15" customHeight="1" x14ac:dyDescent="0.25">
      <c r="A105" s="89">
        <v>102</v>
      </c>
      <c r="B105" s="44"/>
      <c r="C105" s="50"/>
      <c r="D105" s="50"/>
      <c r="E105" s="51"/>
      <c r="F105" s="49"/>
    </row>
    <row r="106" spans="1:6" ht="15" customHeight="1" x14ac:dyDescent="0.25">
      <c r="A106" s="89">
        <v>103</v>
      </c>
      <c r="B106" s="44"/>
      <c r="C106" s="50"/>
      <c r="D106" s="50"/>
      <c r="E106" s="51"/>
      <c r="F106" s="49"/>
    </row>
    <row r="107" spans="1:6" ht="15" customHeight="1" x14ac:dyDescent="0.25">
      <c r="A107" s="89">
        <v>104</v>
      </c>
      <c r="B107" s="44"/>
      <c r="C107" s="50"/>
      <c r="D107" s="50"/>
      <c r="E107" s="81"/>
      <c r="F107" s="49"/>
    </row>
    <row r="108" spans="1:6" ht="15" customHeight="1" x14ac:dyDescent="0.25">
      <c r="A108" s="89">
        <v>105</v>
      </c>
      <c r="B108" s="56"/>
      <c r="C108" s="71"/>
      <c r="D108" s="71"/>
      <c r="E108" s="77"/>
      <c r="F108" s="84"/>
    </row>
    <row r="109" spans="1:6" ht="15" customHeight="1" x14ac:dyDescent="0.25">
      <c r="A109" s="89">
        <v>106</v>
      </c>
      <c r="B109" s="56"/>
      <c r="C109" s="71"/>
      <c r="D109" s="71"/>
      <c r="E109" s="77"/>
      <c r="F109" s="84"/>
    </row>
    <row r="110" spans="1:6" ht="15" customHeight="1" x14ac:dyDescent="0.25">
      <c r="A110" s="89">
        <v>107</v>
      </c>
      <c r="B110" s="44"/>
      <c r="C110" s="75"/>
      <c r="D110" s="75"/>
      <c r="E110" s="81"/>
      <c r="F110" s="49"/>
    </row>
    <row r="111" spans="1:6" ht="15" customHeight="1" x14ac:dyDescent="0.25">
      <c r="A111" s="89">
        <v>108</v>
      </c>
      <c r="B111" s="56"/>
      <c r="C111" s="64"/>
      <c r="D111" s="64"/>
      <c r="E111" s="76"/>
      <c r="F111" s="84"/>
    </row>
    <row r="112" spans="1:6" ht="15" customHeight="1" x14ac:dyDescent="0.25">
      <c r="A112" s="89">
        <v>109</v>
      </c>
      <c r="B112" s="47"/>
      <c r="C112" s="14"/>
      <c r="D112" s="14"/>
      <c r="E112" s="15"/>
      <c r="F112" s="31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F50"/>
  <sheetViews>
    <sheetView workbookViewId="0">
      <selection activeCell="B4" sqref="B4:G56"/>
    </sheetView>
  </sheetViews>
  <sheetFormatPr defaultRowHeight="15" customHeight="1" x14ac:dyDescent="0.25"/>
  <cols>
    <col min="1" max="1" width="5.44140625" customWidth="1"/>
    <col min="3" max="3" width="20.33203125" bestFit="1" customWidth="1"/>
    <col min="4" max="4" width="16.6640625" bestFit="1" customWidth="1"/>
    <col min="5" max="5" width="19.6640625" bestFit="1" customWidth="1"/>
  </cols>
  <sheetData>
    <row r="2" spans="1:6" ht="15" customHeight="1" x14ac:dyDescent="0.25">
      <c r="C2" s="268" t="s">
        <v>56</v>
      </c>
      <c r="D2" s="268"/>
      <c r="E2" s="268"/>
    </row>
    <row r="4" spans="1:6" ht="15" customHeight="1" x14ac:dyDescent="0.25">
      <c r="A4">
        <v>1</v>
      </c>
      <c r="B4" s="7"/>
      <c r="C4" s="6"/>
      <c r="D4" s="6"/>
      <c r="E4" s="9"/>
      <c r="F4" s="26"/>
    </row>
    <row r="5" spans="1:6" ht="15" customHeight="1" x14ac:dyDescent="0.25">
      <c r="A5">
        <v>2</v>
      </c>
      <c r="B5" s="48"/>
      <c r="C5" s="17"/>
      <c r="D5" s="17"/>
      <c r="E5" s="18"/>
      <c r="F5" s="45"/>
    </row>
    <row r="6" spans="1:6" ht="15" customHeight="1" x14ac:dyDescent="0.25">
      <c r="A6">
        <v>3</v>
      </c>
      <c r="B6" s="56"/>
      <c r="C6" s="14"/>
      <c r="D6" s="14"/>
      <c r="E6" s="15"/>
      <c r="F6" s="31"/>
    </row>
    <row r="7" spans="1:6" ht="15" customHeight="1" x14ac:dyDescent="0.25">
      <c r="A7">
        <v>4</v>
      </c>
      <c r="B7" s="56"/>
      <c r="C7" s="71"/>
      <c r="D7" s="71"/>
      <c r="E7" s="77"/>
      <c r="F7" s="84"/>
    </row>
    <row r="8" spans="1:6" ht="15" customHeight="1" x14ac:dyDescent="0.25">
      <c r="A8">
        <v>5</v>
      </c>
      <c r="B8" s="7"/>
      <c r="C8" s="6"/>
      <c r="D8" s="6"/>
      <c r="E8" s="12"/>
      <c r="F8" s="26"/>
    </row>
    <row r="9" spans="1:6" ht="15" customHeight="1" x14ac:dyDescent="0.25">
      <c r="A9">
        <v>6</v>
      </c>
      <c r="B9" s="8"/>
      <c r="C9" s="5"/>
      <c r="D9" s="5"/>
      <c r="E9" s="10"/>
      <c r="F9" s="27"/>
    </row>
    <row r="10" spans="1:6" ht="15" customHeight="1" x14ac:dyDescent="0.25">
      <c r="A10">
        <v>7</v>
      </c>
      <c r="B10" s="48"/>
      <c r="C10" s="17"/>
      <c r="D10" s="17"/>
      <c r="E10" s="18"/>
      <c r="F10" s="30"/>
    </row>
    <row r="11" spans="1:6" ht="15" customHeight="1" x14ac:dyDescent="0.25">
      <c r="A11">
        <v>8</v>
      </c>
      <c r="B11" s="48"/>
      <c r="C11" s="17"/>
      <c r="D11" s="17"/>
      <c r="E11" s="18"/>
      <c r="F11" s="45"/>
    </row>
    <row r="12" spans="1:6" ht="15" customHeight="1" x14ac:dyDescent="0.25">
      <c r="A12">
        <v>9</v>
      </c>
      <c r="B12" s="48"/>
      <c r="C12" s="17"/>
      <c r="D12" s="17"/>
      <c r="E12" s="18"/>
      <c r="F12" s="45"/>
    </row>
    <row r="13" spans="1:6" ht="15" customHeight="1" x14ac:dyDescent="0.25">
      <c r="A13">
        <v>10</v>
      </c>
      <c r="B13" s="48"/>
      <c r="C13" s="17"/>
      <c r="D13" s="17"/>
      <c r="E13" s="18"/>
      <c r="F13" s="45"/>
    </row>
    <row r="14" spans="1:6" ht="15" customHeight="1" x14ac:dyDescent="0.25">
      <c r="A14">
        <v>11</v>
      </c>
      <c r="B14" s="48"/>
      <c r="C14" s="17"/>
      <c r="D14" s="17"/>
      <c r="E14" s="18"/>
      <c r="F14" s="45"/>
    </row>
    <row r="15" spans="1:6" ht="15" customHeight="1" x14ac:dyDescent="0.25">
      <c r="A15">
        <v>12</v>
      </c>
      <c r="B15" s="47"/>
      <c r="C15" s="14"/>
      <c r="D15" s="14"/>
      <c r="E15" s="15"/>
      <c r="F15" s="31"/>
    </row>
    <row r="16" spans="1:6" ht="15" customHeight="1" x14ac:dyDescent="0.25">
      <c r="A16">
        <v>13</v>
      </c>
      <c r="B16" s="47"/>
      <c r="C16" s="14"/>
      <c r="D16" s="14"/>
      <c r="E16" s="15"/>
      <c r="F16" s="31"/>
    </row>
    <row r="17" spans="1:6" ht="15" customHeight="1" x14ac:dyDescent="0.25">
      <c r="A17">
        <v>14</v>
      </c>
      <c r="B17" s="47"/>
      <c r="C17" s="14"/>
      <c r="D17" s="14"/>
      <c r="E17" s="15"/>
      <c r="F17" s="31"/>
    </row>
    <row r="18" spans="1:6" ht="15" customHeight="1" x14ac:dyDescent="0.25">
      <c r="A18">
        <v>15</v>
      </c>
      <c r="B18" s="47"/>
      <c r="C18" s="14"/>
      <c r="D18" s="14"/>
      <c r="E18" s="15"/>
      <c r="F18" s="53"/>
    </row>
    <row r="19" spans="1:6" ht="15" customHeight="1" x14ac:dyDescent="0.25">
      <c r="A19">
        <v>16</v>
      </c>
      <c r="B19" s="47"/>
      <c r="C19" s="14"/>
      <c r="D19" s="14"/>
      <c r="E19" s="15"/>
      <c r="F19" s="31"/>
    </row>
    <row r="20" spans="1:6" ht="15" customHeight="1" x14ac:dyDescent="0.25">
      <c r="A20">
        <v>17</v>
      </c>
      <c r="B20" s="46"/>
      <c r="C20" s="73"/>
      <c r="D20" s="73"/>
      <c r="E20" s="79"/>
      <c r="F20" s="65"/>
    </row>
    <row r="21" spans="1:6" ht="15" customHeight="1" x14ac:dyDescent="0.25">
      <c r="A21">
        <v>18</v>
      </c>
      <c r="B21" s="68"/>
      <c r="C21" s="73"/>
      <c r="D21" s="73"/>
      <c r="E21" s="79"/>
      <c r="F21" s="65"/>
    </row>
    <row r="22" spans="1:6" ht="15" customHeight="1" x14ac:dyDescent="0.25">
      <c r="A22">
        <v>19</v>
      </c>
      <c r="B22" s="39"/>
      <c r="C22" s="19"/>
      <c r="D22" s="19"/>
      <c r="E22" s="20"/>
      <c r="F22" s="87"/>
    </row>
    <row r="23" spans="1:6" ht="15" customHeight="1" x14ac:dyDescent="0.25">
      <c r="A23">
        <v>20</v>
      </c>
      <c r="B23" s="39"/>
      <c r="C23" s="40"/>
      <c r="D23" s="40"/>
      <c r="E23" s="41"/>
      <c r="F23" s="63"/>
    </row>
    <row r="24" spans="1:6" ht="15" customHeight="1" x14ac:dyDescent="0.25">
      <c r="A24">
        <v>21</v>
      </c>
      <c r="B24" s="39"/>
      <c r="C24" s="40"/>
      <c r="D24" s="40"/>
      <c r="E24" s="41"/>
      <c r="F24" s="63"/>
    </row>
    <row r="25" spans="1:6" ht="15" customHeight="1" x14ac:dyDescent="0.25">
      <c r="A25">
        <v>22</v>
      </c>
      <c r="B25" s="67"/>
      <c r="C25" s="72"/>
      <c r="D25" s="72"/>
      <c r="E25" s="78"/>
      <c r="F25" s="85"/>
    </row>
    <row r="26" spans="1:6" ht="15" customHeight="1" x14ac:dyDescent="0.25">
      <c r="A26">
        <v>23</v>
      </c>
      <c r="B26" s="68"/>
      <c r="C26" s="73"/>
      <c r="D26" s="73"/>
      <c r="E26" s="79"/>
      <c r="F26" s="86"/>
    </row>
    <row r="27" spans="1:6" ht="15" customHeight="1" x14ac:dyDescent="0.25">
      <c r="A27">
        <v>24</v>
      </c>
      <c r="B27" s="52"/>
      <c r="C27" s="19"/>
      <c r="D27" s="19"/>
      <c r="E27" s="20"/>
      <c r="F27" s="62"/>
    </row>
    <row r="28" spans="1:6" ht="15" customHeight="1" x14ac:dyDescent="0.25">
      <c r="A28">
        <v>25</v>
      </c>
      <c r="B28" s="52"/>
      <c r="C28" s="19"/>
      <c r="D28" s="19"/>
      <c r="E28" s="20"/>
      <c r="F28" s="62"/>
    </row>
    <row r="29" spans="1:6" ht="15" customHeight="1" x14ac:dyDescent="0.25">
      <c r="A29">
        <v>26</v>
      </c>
      <c r="B29" s="52"/>
      <c r="C29" s="19"/>
      <c r="D29" s="19"/>
      <c r="E29" s="20"/>
      <c r="F29" s="87"/>
    </row>
    <row r="30" spans="1:6" ht="15" customHeight="1" x14ac:dyDescent="0.25">
      <c r="A30">
        <v>27</v>
      </c>
      <c r="B30" s="52"/>
      <c r="C30" s="19"/>
      <c r="D30" s="19"/>
      <c r="E30" s="20"/>
      <c r="F30" s="62"/>
    </row>
    <row r="31" spans="1:6" ht="15" customHeight="1" x14ac:dyDescent="0.25">
      <c r="A31">
        <v>28</v>
      </c>
      <c r="B31" s="68"/>
      <c r="C31" s="73"/>
      <c r="D31" s="73"/>
      <c r="E31" s="79"/>
      <c r="F31" s="65"/>
    </row>
    <row r="32" spans="1:6" ht="15" customHeight="1" x14ac:dyDescent="0.25">
      <c r="A32">
        <v>29</v>
      </c>
      <c r="B32" s="52"/>
      <c r="C32" s="19"/>
      <c r="D32" s="19"/>
      <c r="E32" s="20"/>
      <c r="F32" s="62"/>
    </row>
    <row r="33" spans="1:6" ht="15" customHeight="1" x14ac:dyDescent="0.25">
      <c r="A33">
        <v>30</v>
      </c>
      <c r="B33" s="46"/>
      <c r="C33" s="73"/>
      <c r="D33" s="73"/>
      <c r="E33" s="79"/>
      <c r="F33" s="86"/>
    </row>
    <row r="34" spans="1:6" ht="15" customHeight="1" x14ac:dyDescent="0.25">
      <c r="A34">
        <v>31</v>
      </c>
      <c r="B34" s="68"/>
      <c r="C34" s="73"/>
      <c r="D34" s="73"/>
      <c r="E34" s="79"/>
      <c r="F34" s="65"/>
    </row>
    <row r="35" spans="1:6" ht="15" customHeight="1" x14ac:dyDescent="0.25">
      <c r="A35">
        <v>32</v>
      </c>
      <c r="B35" s="39"/>
      <c r="C35" s="40"/>
      <c r="D35" s="40"/>
      <c r="E35" s="41"/>
      <c r="F35" s="63"/>
    </row>
    <row r="36" spans="1:6" ht="15" customHeight="1" x14ac:dyDescent="0.25">
      <c r="A36">
        <v>33</v>
      </c>
      <c r="B36" s="39"/>
      <c r="C36" s="60"/>
      <c r="D36" s="60"/>
      <c r="E36" s="58"/>
      <c r="F36" s="63"/>
    </row>
    <row r="37" spans="1:6" ht="15" customHeight="1" x14ac:dyDescent="0.25">
      <c r="A37">
        <v>34</v>
      </c>
      <c r="B37" s="46"/>
      <c r="C37" s="59"/>
      <c r="D37" s="59"/>
      <c r="E37" s="57"/>
      <c r="F37" s="61"/>
    </row>
    <row r="38" spans="1:6" ht="15" customHeight="1" x14ac:dyDescent="0.25">
      <c r="A38">
        <v>35</v>
      </c>
      <c r="B38" s="68"/>
      <c r="C38" s="73"/>
      <c r="D38" s="73"/>
      <c r="E38" s="79"/>
      <c r="F38" s="65"/>
    </row>
    <row r="39" spans="1:6" ht="15" customHeight="1" x14ac:dyDescent="0.25">
      <c r="A39">
        <v>36</v>
      </c>
      <c r="B39" s="68"/>
      <c r="C39" s="73"/>
      <c r="D39" s="73"/>
      <c r="E39" s="79"/>
      <c r="F39" s="65"/>
    </row>
    <row r="40" spans="1:6" ht="15" customHeight="1" x14ac:dyDescent="0.25">
      <c r="A40">
        <v>37</v>
      </c>
      <c r="B40" s="68"/>
      <c r="C40" s="73"/>
      <c r="D40" s="73"/>
      <c r="E40" s="79"/>
      <c r="F40" s="65"/>
    </row>
    <row r="41" spans="1:6" ht="15" customHeight="1" x14ac:dyDescent="0.25">
      <c r="A41">
        <v>38</v>
      </c>
      <c r="B41" s="68"/>
      <c r="C41" s="73"/>
      <c r="D41" s="73"/>
      <c r="E41" s="79"/>
      <c r="F41" s="86"/>
    </row>
    <row r="42" spans="1:6" ht="15" customHeight="1" x14ac:dyDescent="0.25">
      <c r="A42">
        <v>39</v>
      </c>
      <c r="B42" s="52"/>
      <c r="C42" s="19"/>
      <c r="D42" s="19"/>
      <c r="E42" s="20"/>
      <c r="F42" s="62"/>
    </row>
    <row r="43" spans="1:6" ht="15" customHeight="1" x14ac:dyDescent="0.25">
      <c r="A43">
        <v>40</v>
      </c>
      <c r="B43" s="39"/>
      <c r="C43" s="19"/>
      <c r="D43" s="19"/>
      <c r="E43" s="20"/>
      <c r="F43" s="87"/>
    </row>
    <row r="44" spans="1:6" ht="15" customHeight="1" x14ac:dyDescent="0.25">
      <c r="A44">
        <v>41</v>
      </c>
      <c r="B44" s="68"/>
      <c r="C44" s="73"/>
      <c r="D44" s="73"/>
      <c r="E44" s="79"/>
      <c r="F44" s="86"/>
    </row>
    <row r="45" spans="1:6" ht="15" customHeight="1" x14ac:dyDescent="0.25">
      <c r="A45">
        <v>42</v>
      </c>
      <c r="B45" s="69"/>
      <c r="C45" s="74"/>
      <c r="D45" s="74"/>
      <c r="E45" s="79"/>
      <c r="F45" s="88"/>
    </row>
    <row r="46" spans="1:6" ht="15" customHeight="1" x14ac:dyDescent="0.25">
      <c r="A46">
        <v>43</v>
      </c>
      <c r="B46" s="68"/>
      <c r="C46" s="73"/>
      <c r="D46" s="73"/>
      <c r="E46" s="79"/>
      <c r="F46" s="65"/>
    </row>
    <row r="47" spans="1:6" ht="15" customHeight="1" x14ac:dyDescent="0.25">
      <c r="A47">
        <v>44</v>
      </c>
      <c r="B47" s="52"/>
      <c r="C47" s="19"/>
      <c r="D47" s="19"/>
      <c r="E47" s="20"/>
      <c r="F47" s="87"/>
    </row>
    <row r="48" spans="1:6" ht="15" customHeight="1" x14ac:dyDescent="0.25">
      <c r="A48">
        <v>45</v>
      </c>
      <c r="B48" s="68"/>
      <c r="C48" s="73"/>
      <c r="D48" s="73"/>
      <c r="E48" s="79"/>
      <c r="F48" s="65"/>
    </row>
    <row r="49" spans="1:6" ht="15" customHeight="1" x14ac:dyDescent="0.25">
      <c r="A49">
        <v>46</v>
      </c>
      <c r="B49" s="52"/>
      <c r="C49" s="19"/>
      <c r="D49" s="19"/>
      <c r="E49" s="20"/>
      <c r="F49" s="62"/>
    </row>
    <row r="50" spans="1:6" ht="15" customHeight="1" x14ac:dyDescent="0.25">
      <c r="A50">
        <v>47</v>
      </c>
      <c r="B50" s="39"/>
      <c r="C50" s="40"/>
      <c r="D50" s="40"/>
      <c r="E50" s="41"/>
      <c r="F50" s="63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F22"/>
  <sheetViews>
    <sheetView workbookViewId="0">
      <selection activeCell="B3" sqref="B3:G24"/>
    </sheetView>
  </sheetViews>
  <sheetFormatPr defaultRowHeight="15" customHeight="1" x14ac:dyDescent="0.25"/>
  <cols>
    <col min="3" max="3" width="16.33203125" bestFit="1" customWidth="1"/>
    <col min="4" max="4" width="16.6640625" bestFit="1" customWidth="1"/>
    <col min="5" max="5" width="27.33203125" customWidth="1"/>
  </cols>
  <sheetData>
    <row r="2" spans="1:6" ht="15" customHeight="1" x14ac:dyDescent="0.25">
      <c r="B2" s="268" t="s">
        <v>58</v>
      </c>
      <c r="C2" s="268"/>
      <c r="D2" s="268"/>
      <c r="E2" s="268"/>
    </row>
    <row r="4" spans="1:6" ht="15" customHeight="1" x14ac:dyDescent="0.25">
      <c r="A4">
        <v>1</v>
      </c>
      <c r="B4" s="68"/>
      <c r="C4" s="73"/>
      <c r="D4" s="73"/>
      <c r="E4" s="79"/>
      <c r="F4" s="65"/>
    </row>
    <row r="5" spans="1:6" ht="15" customHeight="1" x14ac:dyDescent="0.25">
      <c r="A5">
        <v>2</v>
      </c>
      <c r="B5" s="68"/>
      <c r="C5" s="73"/>
      <c r="D5" s="73"/>
      <c r="E5" s="79"/>
      <c r="F5" s="65"/>
    </row>
    <row r="6" spans="1:6" ht="15" customHeight="1" x14ac:dyDescent="0.25">
      <c r="A6">
        <v>3</v>
      </c>
      <c r="B6" s="52"/>
      <c r="C6" s="19"/>
      <c r="D6" s="19"/>
      <c r="E6" s="20"/>
      <c r="F6" s="62"/>
    </row>
    <row r="7" spans="1:6" ht="15" customHeight="1" x14ac:dyDescent="0.25">
      <c r="A7">
        <v>4</v>
      </c>
      <c r="B7" s="52"/>
      <c r="C7" s="19"/>
      <c r="D7" s="19"/>
      <c r="E7" s="20"/>
      <c r="F7" s="62"/>
    </row>
    <row r="8" spans="1:6" ht="15" customHeight="1" x14ac:dyDescent="0.25">
      <c r="A8">
        <v>5</v>
      </c>
      <c r="B8" s="52"/>
      <c r="C8" s="19"/>
      <c r="D8" s="19"/>
      <c r="E8" s="20"/>
      <c r="F8" s="62"/>
    </row>
    <row r="9" spans="1:6" ht="15" customHeight="1" x14ac:dyDescent="0.25">
      <c r="A9">
        <v>6</v>
      </c>
      <c r="B9" s="46"/>
      <c r="C9" s="73"/>
      <c r="D9" s="73"/>
      <c r="E9" s="79"/>
      <c r="F9" s="65"/>
    </row>
    <row r="10" spans="1:6" ht="15" customHeight="1" x14ac:dyDescent="0.25">
      <c r="A10">
        <v>7</v>
      </c>
      <c r="B10" s="52"/>
      <c r="C10" s="19"/>
      <c r="D10" s="19"/>
      <c r="E10" s="20"/>
      <c r="F10" s="62"/>
    </row>
    <row r="11" spans="1:6" ht="15" customHeight="1" x14ac:dyDescent="0.25">
      <c r="A11">
        <v>8</v>
      </c>
      <c r="B11" s="46"/>
      <c r="C11" s="73"/>
      <c r="D11" s="73"/>
      <c r="E11" s="79"/>
      <c r="F11" s="65"/>
    </row>
    <row r="12" spans="1:6" ht="15" customHeight="1" x14ac:dyDescent="0.25">
      <c r="A12">
        <v>9</v>
      </c>
      <c r="B12" s="52"/>
      <c r="C12" s="19"/>
      <c r="D12" s="19"/>
      <c r="E12" s="20"/>
      <c r="F12" s="62"/>
    </row>
    <row r="13" spans="1:6" ht="15" customHeight="1" x14ac:dyDescent="0.25">
      <c r="A13">
        <v>10</v>
      </c>
      <c r="B13" s="52"/>
      <c r="C13" s="19"/>
      <c r="D13" s="19"/>
      <c r="E13" s="20"/>
      <c r="F13" s="62"/>
    </row>
    <row r="14" spans="1:6" ht="15" customHeight="1" x14ac:dyDescent="0.25">
      <c r="A14">
        <v>11</v>
      </c>
      <c r="B14" s="69"/>
      <c r="C14" s="74"/>
      <c r="D14" s="74"/>
      <c r="E14" s="80"/>
      <c r="F14" s="88"/>
    </row>
    <row r="15" spans="1:6" ht="15" customHeight="1" x14ac:dyDescent="0.25">
      <c r="A15">
        <v>12</v>
      </c>
      <c r="B15" s="52"/>
      <c r="C15" s="19"/>
      <c r="D15" s="19"/>
      <c r="E15" s="20"/>
      <c r="F15" s="62"/>
    </row>
    <row r="16" spans="1:6" ht="15" customHeight="1" x14ac:dyDescent="0.25">
      <c r="A16">
        <v>13</v>
      </c>
      <c r="B16" s="68"/>
      <c r="C16" s="73"/>
      <c r="D16" s="73"/>
      <c r="E16" s="79"/>
      <c r="F16" s="65"/>
    </row>
    <row r="17" spans="1:6" ht="15" customHeight="1" x14ac:dyDescent="0.25">
      <c r="A17">
        <v>14</v>
      </c>
      <c r="B17" s="46"/>
      <c r="C17" s="73"/>
      <c r="D17" s="73"/>
      <c r="E17" s="79"/>
      <c r="F17" s="65"/>
    </row>
    <row r="19" spans="1:6" ht="15" customHeight="1" x14ac:dyDescent="0.25">
      <c r="A19">
        <v>15</v>
      </c>
      <c r="B19" s="48"/>
      <c r="C19" s="17"/>
      <c r="D19" s="17"/>
      <c r="E19" s="18"/>
      <c r="F19" s="45"/>
    </row>
    <row r="20" spans="1:6" ht="15" customHeight="1" x14ac:dyDescent="0.25">
      <c r="A20">
        <v>16</v>
      </c>
      <c r="B20" s="47"/>
      <c r="C20" s="14"/>
      <c r="D20" s="14"/>
      <c r="E20" s="15"/>
      <c r="F20" s="31"/>
    </row>
    <row r="21" spans="1:6" ht="15" customHeight="1" x14ac:dyDescent="0.25">
      <c r="A21">
        <v>17</v>
      </c>
      <c r="B21" s="48"/>
      <c r="C21" s="17"/>
      <c r="D21" s="17"/>
      <c r="E21" s="18"/>
      <c r="F21" s="45"/>
    </row>
    <row r="22" spans="1:6" ht="15" customHeight="1" x14ac:dyDescent="0.25">
      <c r="A22">
        <v>18</v>
      </c>
      <c r="B22" s="47"/>
      <c r="C22" s="14"/>
      <c r="D22" s="14"/>
      <c r="E22" s="15"/>
      <c r="F22" s="31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F30"/>
  <sheetViews>
    <sheetView topLeftCell="A4" workbookViewId="0">
      <selection activeCell="B4" sqref="B4:F31"/>
    </sheetView>
  </sheetViews>
  <sheetFormatPr defaultRowHeight="15" customHeight="1" x14ac:dyDescent="0.25"/>
  <cols>
    <col min="3" max="3" width="20.33203125" bestFit="1" customWidth="1"/>
    <col min="4" max="4" width="12.88671875" bestFit="1" customWidth="1"/>
    <col min="5" max="5" width="20.44140625" bestFit="1" customWidth="1"/>
  </cols>
  <sheetData>
    <row r="2" spans="1:6" ht="15" customHeight="1" x14ac:dyDescent="0.25">
      <c r="B2" s="268" t="s">
        <v>59</v>
      </c>
      <c r="C2" s="268"/>
      <c r="D2" s="268"/>
      <c r="E2" s="268"/>
      <c r="F2" s="268"/>
    </row>
    <row r="4" spans="1:6" ht="15" customHeight="1" x14ac:dyDescent="0.25">
      <c r="A4">
        <v>1</v>
      </c>
      <c r="B4" s="66"/>
      <c r="C4" s="70"/>
      <c r="D4" s="70"/>
      <c r="E4" s="21"/>
      <c r="F4" s="83"/>
    </row>
    <row r="5" spans="1:6" ht="15" customHeight="1" x14ac:dyDescent="0.25">
      <c r="A5">
        <v>2</v>
      </c>
      <c r="B5" s="48"/>
      <c r="C5" s="17"/>
      <c r="D5" s="17"/>
      <c r="E5" s="18"/>
      <c r="F5" s="45"/>
    </row>
    <row r="6" spans="1:6" ht="15" customHeight="1" x14ac:dyDescent="0.25">
      <c r="A6">
        <v>3</v>
      </c>
      <c r="B6" s="48"/>
      <c r="C6" s="17"/>
      <c r="D6" s="17"/>
      <c r="E6" s="18"/>
      <c r="F6" s="45"/>
    </row>
    <row r="7" spans="1:6" ht="15" customHeight="1" x14ac:dyDescent="0.25">
      <c r="A7">
        <v>4</v>
      </c>
      <c r="B7" s="55"/>
      <c r="C7" s="14"/>
      <c r="D7" s="54"/>
      <c r="E7" s="21"/>
      <c r="F7" s="31"/>
    </row>
    <row r="8" spans="1:6" ht="15" customHeight="1" x14ac:dyDescent="0.25">
      <c r="A8">
        <v>5</v>
      </c>
      <c r="B8" s="47"/>
      <c r="C8" s="14"/>
      <c r="D8" s="14"/>
      <c r="E8" s="15"/>
      <c r="F8" s="31"/>
    </row>
    <row r="9" spans="1:6" ht="15" customHeight="1" x14ac:dyDescent="0.25">
      <c r="A9">
        <v>6</v>
      </c>
      <c r="B9" s="48"/>
      <c r="C9" s="17"/>
      <c r="D9" s="17"/>
      <c r="E9" s="18"/>
      <c r="F9" s="45"/>
    </row>
    <row r="10" spans="1:6" ht="15" customHeight="1" x14ac:dyDescent="0.25">
      <c r="A10">
        <v>7</v>
      </c>
      <c r="B10" s="47"/>
      <c r="C10" s="14"/>
      <c r="D10" s="14"/>
      <c r="E10" s="15"/>
      <c r="F10" s="31"/>
    </row>
    <row r="11" spans="1:6" ht="15" customHeight="1" x14ac:dyDescent="0.25">
      <c r="A11">
        <v>8</v>
      </c>
      <c r="B11" s="44"/>
      <c r="C11" s="17"/>
      <c r="D11" s="17"/>
      <c r="E11" s="18"/>
      <c r="F11" s="45"/>
    </row>
    <row r="12" spans="1:6" ht="15" customHeight="1" x14ac:dyDescent="0.25">
      <c r="A12">
        <v>9</v>
      </c>
      <c r="B12" s="44"/>
      <c r="C12" s="17"/>
      <c r="D12" s="17"/>
      <c r="E12" s="18"/>
      <c r="F12" s="45"/>
    </row>
    <row r="13" spans="1:6" ht="15" customHeight="1" x14ac:dyDescent="0.25">
      <c r="A13">
        <v>10</v>
      </c>
      <c r="B13" s="56"/>
      <c r="C13" s="14"/>
      <c r="D13" s="14"/>
      <c r="E13" s="15"/>
      <c r="F13" s="31"/>
    </row>
    <row r="14" spans="1:6" ht="15" customHeight="1" x14ac:dyDescent="0.25">
      <c r="A14">
        <v>11</v>
      </c>
      <c r="B14" s="48"/>
      <c r="C14" s="17"/>
      <c r="D14" s="17"/>
      <c r="E14" s="18"/>
      <c r="F14" s="45"/>
    </row>
    <row r="15" spans="1:6" ht="15" customHeight="1" x14ac:dyDescent="0.25">
      <c r="A15">
        <v>12</v>
      </c>
      <c r="B15" s="48"/>
      <c r="C15" s="17"/>
      <c r="D15" s="17"/>
      <c r="E15" s="18"/>
      <c r="F15" s="45"/>
    </row>
    <row r="16" spans="1:6" ht="15" customHeight="1" x14ac:dyDescent="0.25">
      <c r="A16">
        <v>13</v>
      </c>
      <c r="B16" s="56"/>
      <c r="C16" s="14"/>
      <c r="D16" s="14"/>
      <c r="E16" s="15"/>
      <c r="F16" s="31"/>
    </row>
    <row r="17" spans="1:6" ht="15" customHeight="1" x14ac:dyDescent="0.25">
      <c r="A17">
        <v>14</v>
      </c>
      <c r="B17" s="48"/>
      <c r="C17" s="17"/>
      <c r="D17" s="17"/>
      <c r="E17" s="18"/>
      <c r="F17" s="45"/>
    </row>
    <row r="18" spans="1:6" ht="15" customHeight="1" x14ac:dyDescent="0.25">
      <c r="A18">
        <v>15</v>
      </c>
      <c r="B18" s="44"/>
      <c r="C18" s="50"/>
      <c r="D18" s="50"/>
      <c r="E18" s="51"/>
      <c r="F18" s="45"/>
    </row>
    <row r="19" spans="1:6" ht="15" customHeight="1" x14ac:dyDescent="0.25">
      <c r="A19">
        <v>16</v>
      </c>
      <c r="B19" s="56"/>
      <c r="C19" s="71"/>
      <c r="D19" s="71"/>
      <c r="E19" s="77"/>
      <c r="F19" s="31"/>
    </row>
    <row r="20" spans="1:6" ht="15" customHeight="1" x14ac:dyDescent="0.25">
      <c r="A20">
        <v>17</v>
      </c>
      <c r="B20" s="44"/>
      <c r="C20" s="75"/>
      <c r="D20" s="75"/>
      <c r="E20" s="81"/>
      <c r="F20" s="45"/>
    </row>
    <row r="27" spans="1:6" ht="15" customHeight="1" x14ac:dyDescent="0.25">
      <c r="A27">
        <v>1</v>
      </c>
      <c r="B27" s="48"/>
      <c r="C27" s="17"/>
      <c r="D27" s="17"/>
      <c r="E27" s="18"/>
      <c r="F27" s="45"/>
    </row>
    <row r="28" spans="1:6" ht="15" customHeight="1" x14ac:dyDescent="0.25">
      <c r="A28">
        <v>2</v>
      </c>
      <c r="B28" s="47"/>
      <c r="C28" s="14"/>
      <c r="D28" s="14"/>
      <c r="E28" s="15"/>
      <c r="F28" s="31"/>
    </row>
    <row r="29" spans="1:6" ht="15" customHeight="1" x14ac:dyDescent="0.25">
      <c r="A29">
        <v>3</v>
      </c>
      <c r="B29" s="48"/>
      <c r="C29" s="17"/>
      <c r="D29" s="17"/>
      <c r="E29" s="18"/>
      <c r="F29" s="45"/>
    </row>
    <row r="30" spans="1:6" ht="15" customHeight="1" x14ac:dyDescent="0.25">
      <c r="A30">
        <v>4</v>
      </c>
      <c r="B30" s="47"/>
      <c r="C30" s="14"/>
      <c r="D30" s="14"/>
      <c r="E30" s="15"/>
      <c r="F30" s="31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629D-EB3C-4228-A3BA-C05BE0161557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4FD5-2B16-432F-98A3-B93113770B00}">
  <dimension ref="A1:J7"/>
  <sheetViews>
    <sheetView workbookViewId="0">
      <selection sqref="A1:J7"/>
    </sheetView>
  </sheetViews>
  <sheetFormatPr defaultRowHeight="13.2" x14ac:dyDescent="0.25"/>
  <cols>
    <col min="1" max="1" width="17.88671875" bestFit="1" customWidth="1"/>
    <col min="3" max="3" width="24.5546875" bestFit="1" customWidth="1"/>
    <col min="5" max="5" width="10.6640625" customWidth="1"/>
    <col min="9" max="9" width="18.6640625" bestFit="1" customWidth="1"/>
  </cols>
  <sheetData>
    <row r="1" spans="1:10" s="1" customFormat="1" ht="23.25" customHeight="1" x14ac:dyDescent="0.3">
      <c r="A1" s="188" t="s">
        <v>337</v>
      </c>
      <c r="B1" s="161"/>
      <c r="C1" s="188" t="s">
        <v>811</v>
      </c>
      <c r="D1" s="161"/>
      <c r="E1" s="188" t="s">
        <v>330</v>
      </c>
      <c r="F1" s="161"/>
      <c r="G1" s="188" t="s">
        <v>345</v>
      </c>
      <c r="H1" s="161"/>
      <c r="I1" s="188" t="s">
        <v>813</v>
      </c>
      <c r="J1" s="161"/>
    </row>
    <row r="2" spans="1:10" s="1" customFormat="1" ht="23.25" customHeight="1" x14ac:dyDescent="0.25">
      <c r="A2" s="191">
        <v>75</v>
      </c>
      <c r="B2" s="161"/>
      <c r="C2" s="191">
        <v>57</v>
      </c>
      <c r="D2" s="161"/>
      <c r="E2" s="191">
        <v>93</v>
      </c>
      <c r="F2" s="161"/>
      <c r="G2" s="191">
        <v>23</v>
      </c>
      <c r="H2" s="161"/>
      <c r="I2" s="190">
        <v>46</v>
      </c>
      <c r="J2" s="161"/>
    </row>
    <row r="3" spans="1:10" s="1" customFormat="1" ht="23.25" customHeight="1" x14ac:dyDescent="0.25">
      <c r="A3" s="192">
        <v>137</v>
      </c>
      <c r="B3" s="161"/>
      <c r="C3" s="192">
        <v>97</v>
      </c>
      <c r="D3" s="161"/>
      <c r="E3" s="192">
        <v>133</v>
      </c>
      <c r="F3" s="161"/>
      <c r="G3" s="190">
        <v>50</v>
      </c>
      <c r="H3" s="161"/>
      <c r="I3" s="192">
        <v>47</v>
      </c>
      <c r="J3" s="161"/>
    </row>
    <row r="4" spans="1:10" s="1" customFormat="1" ht="23.25" customHeight="1" x14ac:dyDescent="0.25">
      <c r="A4" s="190">
        <v>142</v>
      </c>
      <c r="B4" s="161"/>
      <c r="C4" s="190">
        <v>296</v>
      </c>
      <c r="D4" s="161"/>
      <c r="E4" s="190">
        <v>152</v>
      </c>
      <c r="F4" s="161"/>
      <c r="G4" s="190">
        <v>266</v>
      </c>
      <c r="H4" s="161"/>
      <c r="I4" s="190">
        <v>48</v>
      </c>
      <c r="J4" s="161"/>
    </row>
    <row r="5" spans="1:10" s="1" customFormat="1" ht="23.25" customHeight="1" x14ac:dyDescent="0.25">
      <c r="A5" s="190">
        <v>144</v>
      </c>
      <c r="B5" s="161"/>
      <c r="C5" s="212">
        <v>189</v>
      </c>
      <c r="D5" s="161"/>
      <c r="E5" s="192">
        <v>161</v>
      </c>
      <c r="F5" s="161"/>
      <c r="G5" s="192">
        <v>299</v>
      </c>
      <c r="H5" s="161"/>
      <c r="I5" s="192">
        <v>49</v>
      </c>
      <c r="J5" s="161"/>
    </row>
    <row r="6" spans="1:10" s="1" customFormat="1" ht="23.25" customHeight="1" x14ac:dyDescent="0.25">
      <c r="A6" s="190">
        <v>176</v>
      </c>
      <c r="B6" s="161"/>
      <c r="C6" s="161"/>
      <c r="D6" s="161"/>
      <c r="E6" s="191">
        <v>193</v>
      </c>
      <c r="F6" s="161"/>
      <c r="G6" s="161"/>
      <c r="H6" s="161"/>
      <c r="I6" s="161"/>
      <c r="J6" s="161"/>
    </row>
    <row r="7" spans="1:10" s="1" customFormat="1" ht="23.25" customHeight="1" x14ac:dyDescent="0.25">
      <c r="A7" s="190">
        <v>212</v>
      </c>
      <c r="B7" s="161"/>
      <c r="C7" s="161"/>
      <c r="D7" s="161"/>
      <c r="E7" s="161"/>
      <c r="F7" s="161"/>
      <c r="G7" s="161"/>
      <c r="H7" s="161"/>
      <c r="I7" s="161"/>
      <c r="J7" s="161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6805-504A-446C-8E5A-E5F3960259DE}">
  <dimension ref="A1:H13"/>
  <sheetViews>
    <sheetView workbookViewId="0">
      <selection sqref="A1:H13"/>
    </sheetView>
  </sheetViews>
  <sheetFormatPr defaultRowHeight="13.2" x14ac:dyDescent="0.25"/>
  <cols>
    <col min="1" max="1" width="12.5546875" bestFit="1" customWidth="1"/>
    <col min="3" max="3" width="13.5546875" bestFit="1" customWidth="1"/>
    <col min="5" max="5" width="11.88671875" customWidth="1"/>
    <col min="8" max="8" width="21.44140625" bestFit="1" customWidth="1"/>
  </cols>
  <sheetData>
    <row r="1" spans="1:8" s="1" customFormat="1" ht="22.5" customHeight="1" x14ac:dyDescent="0.3">
      <c r="A1" s="188" t="s">
        <v>327</v>
      </c>
      <c r="C1" s="188" t="s">
        <v>328</v>
      </c>
      <c r="E1" s="188" t="s">
        <v>338</v>
      </c>
      <c r="G1" s="1" t="s">
        <v>812</v>
      </c>
    </row>
    <row r="2" spans="1:8" s="1" customFormat="1" ht="22.5" customHeight="1" x14ac:dyDescent="0.25">
      <c r="A2" s="189">
        <v>7</v>
      </c>
      <c r="C2" s="211">
        <v>8</v>
      </c>
      <c r="E2" s="211">
        <v>116</v>
      </c>
      <c r="G2" s="191">
        <v>171</v>
      </c>
      <c r="H2" s="220" t="s">
        <v>601</v>
      </c>
    </row>
    <row r="3" spans="1:8" s="1" customFormat="1" ht="22.5" customHeight="1" x14ac:dyDescent="0.25">
      <c r="A3" s="192">
        <v>21</v>
      </c>
      <c r="C3" s="190">
        <v>40</v>
      </c>
      <c r="E3" s="192">
        <v>119</v>
      </c>
      <c r="G3" s="190">
        <v>282</v>
      </c>
      <c r="H3" s="221" t="s">
        <v>700</v>
      </c>
    </row>
    <row r="4" spans="1:8" s="1" customFormat="1" ht="22.5" customHeight="1" x14ac:dyDescent="0.25">
      <c r="A4" s="190">
        <v>26</v>
      </c>
      <c r="C4" s="190">
        <v>182</v>
      </c>
      <c r="E4" s="191">
        <v>289</v>
      </c>
    </row>
    <row r="5" spans="1:8" s="1" customFormat="1" ht="22.5" customHeight="1" x14ac:dyDescent="0.25">
      <c r="A5" s="190">
        <v>38</v>
      </c>
      <c r="C5" s="190">
        <v>184</v>
      </c>
    </row>
    <row r="6" spans="1:8" s="1" customFormat="1" ht="22.5" customHeight="1" x14ac:dyDescent="0.25">
      <c r="A6" s="191">
        <v>69</v>
      </c>
      <c r="C6" s="190">
        <v>310</v>
      </c>
    </row>
    <row r="7" spans="1:8" s="1" customFormat="1" ht="22.5" customHeight="1" x14ac:dyDescent="0.25">
      <c r="A7" s="190">
        <v>132</v>
      </c>
    </row>
    <row r="8" spans="1:8" s="1" customFormat="1" ht="22.5" customHeight="1" x14ac:dyDescent="0.25">
      <c r="A8" s="191">
        <v>141</v>
      </c>
    </row>
    <row r="9" spans="1:8" s="1" customFormat="1" ht="22.5" customHeight="1" x14ac:dyDescent="0.25">
      <c r="A9" s="192">
        <v>143</v>
      </c>
    </row>
    <row r="10" spans="1:8" s="1" customFormat="1" ht="22.5" customHeight="1" x14ac:dyDescent="0.25">
      <c r="A10" s="190">
        <v>156</v>
      </c>
    </row>
    <row r="11" spans="1:8" s="1" customFormat="1" ht="22.5" customHeight="1" x14ac:dyDescent="0.25">
      <c r="A11" s="190">
        <v>170</v>
      </c>
    </row>
    <row r="12" spans="1:8" s="1" customFormat="1" ht="22.5" customHeight="1" x14ac:dyDescent="0.25">
      <c r="A12" s="191">
        <v>285</v>
      </c>
    </row>
    <row r="13" spans="1:8" s="1" customFormat="1" ht="22.5" customHeight="1" x14ac:dyDescent="0.25">
      <c r="A13" s="190">
        <v>290</v>
      </c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D3D2-6064-4788-989B-596FD956BAE3}">
  <dimension ref="A1:B19"/>
  <sheetViews>
    <sheetView workbookViewId="0">
      <selection activeCell="A11" sqref="A11:B19"/>
    </sheetView>
  </sheetViews>
  <sheetFormatPr defaultRowHeight="13.2" x14ac:dyDescent="0.25"/>
  <cols>
    <col min="1" max="1" width="18" bestFit="1" customWidth="1"/>
  </cols>
  <sheetData>
    <row r="1" spans="1:2" s="194" customFormat="1" ht="18.75" customHeight="1" x14ac:dyDescent="0.3">
      <c r="A1" s="193" t="s">
        <v>326</v>
      </c>
      <c r="B1" s="210"/>
    </row>
    <row r="2" spans="1:2" s="194" customFormat="1" ht="18.75" customHeight="1" x14ac:dyDescent="0.3">
      <c r="A2" s="195">
        <v>3</v>
      </c>
      <c r="B2" s="210"/>
    </row>
    <row r="3" spans="1:2" s="194" customFormat="1" ht="18.75" customHeight="1" x14ac:dyDescent="0.3">
      <c r="A3" s="196">
        <v>22</v>
      </c>
      <c r="B3" s="210"/>
    </row>
    <row r="4" spans="1:2" s="194" customFormat="1" ht="18.75" customHeight="1" x14ac:dyDescent="0.3">
      <c r="A4" s="197">
        <v>25</v>
      </c>
      <c r="B4" s="210"/>
    </row>
    <row r="5" spans="1:2" s="194" customFormat="1" ht="18.75" customHeight="1" x14ac:dyDescent="0.3">
      <c r="A5" s="198">
        <v>59</v>
      </c>
      <c r="B5" s="210"/>
    </row>
    <row r="6" spans="1:2" s="194" customFormat="1" ht="18.75" customHeight="1" x14ac:dyDescent="0.3">
      <c r="A6" s="196">
        <v>68</v>
      </c>
      <c r="B6" s="210"/>
    </row>
    <row r="7" spans="1:2" s="194" customFormat="1" ht="18.75" customHeight="1" x14ac:dyDescent="0.3">
      <c r="A7" s="196">
        <v>78</v>
      </c>
      <c r="B7" s="210"/>
    </row>
    <row r="8" spans="1:2" s="194" customFormat="1" ht="18.75" customHeight="1" x14ac:dyDescent="0.3">
      <c r="A8" s="196">
        <v>104</v>
      </c>
      <c r="B8" s="210"/>
    </row>
    <row r="9" spans="1:2" s="194" customFormat="1" ht="18.75" customHeight="1" x14ac:dyDescent="0.3">
      <c r="A9" s="198">
        <v>159</v>
      </c>
      <c r="B9" s="210"/>
    </row>
    <row r="10" spans="1:2" s="194" customFormat="1" ht="18.75" customHeight="1" x14ac:dyDescent="0.3">
      <c r="A10" s="196">
        <v>180</v>
      </c>
      <c r="B10" s="210"/>
    </row>
    <row r="11" spans="1:2" s="194" customFormat="1" ht="18.75" customHeight="1" x14ac:dyDescent="0.3">
      <c r="A11" s="196">
        <v>190</v>
      </c>
      <c r="B11" s="210"/>
    </row>
    <row r="12" spans="1:2" s="194" customFormat="1" ht="18.75" customHeight="1" x14ac:dyDescent="0.3">
      <c r="A12" s="197">
        <v>217</v>
      </c>
      <c r="B12" s="210"/>
    </row>
    <row r="13" spans="1:2" s="194" customFormat="1" ht="18.75" customHeight="1" x14ac:dyDescent="0.3">
      <c r="A13" s="196">
        <v>230</v>
      </c>
      <c r="B13" s="210"/>
    </row>
    <row r="14" spans="1:2" s="194" customFormat="1" ht="18.75" customHeight="1" x14ac:dyDescent="0.3">
      <c r="A14" s="197">
        <v>249</v>
      </c>
      <c r="B14" s="210"/>
    </row>
    <row r="15" spans="1:2" s="194" customFormat="1" ht="18.75" customHeight="1" x14ac:dyDescent="0.3">
      <c r="A15" s="196">
        <v>270</v>
      </c>
      <c r="B15" s="210"/>
    </row>
    <row r="16" spans="1:2" s="194" customFormat="1" ht="18.75" customHeight="1" x14ac:dyDescent="0.3">
      <c r="A16" s="197">
        <v>295</v>
      </c>
      <c r="B16" s="210"/>
    </row>
    <row r="17" spans="1:2" s="194" customFormat="1" ht="18.75" customHeight="1" x14ac:dyDescent="0.3">
      <c r="A17" s="198">
        <v>309</v>
      </c>
      <c r="B17" s="210"/>
    </row>
    <row r="18" spans="1:2" s="194" customFormat="1" ht="18.75" customHeight="1" x14ac:dyDescent="0.3">
      <c r="A18" s="197">
        <v>315</v>
      </c>
      <c r="B18" s="210"/>
    </row>
    <row r="19" spans="1:2" s="194" customFormat="1" ht="18.75" customHeight="1" x14ac:dyDescent="0.3">
      <c r="A19" s="198">
        <v>317</v>
      </c>
      <c r="B19" s="210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1" manualBreakCount="1">
    <brk id="10" max="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97AC3-392B-47B8-8D98-7F23B4884E58}">
  <dimension ref="A1:R25"/>
  <sheetViews>
    <sheetView workbookViewId="0">
      <selection activeCell="M1" sqref="M1:R13"/>
    </sheetView>
  </sheetViews>
  <sheetFormatPr defaultRowHeight="13.2" x14ac:dyDescent="0.25"/>
  <cols>
    <col min="1" max="1" width="16.88671875" bestFit="1" customWidth="1"/>
    <col min="2" max="2" width="13.33203125" customWidth="1"/>
    <col min="3" max="3" width="20.109375" bestFit="1" customWidth="1"/>
    <col min="4" max="4" width="12" customWidth="1"/>
    <col min="5" max="5" width="16.6640625" bestFit="1" customWidth="1"/>
    <col min="6" max="6" width="12.33203125" customWidth="1"/>
    <col min="13" max="13" width="18" bestFit="1" customWidth="1"/>
    <col min="14" max="14" width="16.44140625" customWidth="1"/>
    <col min="15" max="15" width="20.109375" bestFit="1" customWidth="1"/>
    <col min="16" max="16" width="14.33203125" customWidth="1"/>
    <col min="17" max="17" width="16.6640625" bestFit="1" customWidth="1"/>
    <col min="18" max="18" width="14.5546875" customWidth="1"/>
  </cols>
  <sheetData>
    <row r="1" spans="1:18" ht="18.75" customHeight="1" x14ac:dyDescent="0.3">
      <c r="A1" s="193" t="s">
        <v>326</v>
      </c>
      <c r="B1" s="210"/>
      <c r="C1" s="193" t="s">
        <v>331</v>
      </c>
      <c r="D1" s="186"/>
      <c r="E1" s="193" t="s">
        <v>488</v>
      </c>
      <c r="F1" s="186"/>
      <c r="M1" s="193" t="s">
        <v>326</v>
      </c>
      <c r="N1" s="210"/>
      <c r="O1" s="193" t="s">
        <v>331</v>
      </c>
      <c r="P1" s="186"/>
      <c r="Q1" s="193" t="s">
        <v>488</v>
      </c>
      <c r="R1" s="186"/>
    </row>
    <row r="2" spans="1:18" ht="18.75" customHeight="1" x14ac:dyDescent="0.3">
      <c r="A2" s="195">
        <v>3</v>
      </c>
      <c r="B2" s="210"/>
      <c r="C2" s="195">
        <v>9</v>
      </c>
      <c r="D2" s="186"/>
      <c r="E2" s="195">
        <v>39</v>
      </c>
      <c r="F2" s="186"/>
      <c r="M2" s="196">
        <v>190</v>
      </c>
      <c r="N2" s="210"/>
      <c r="O2" s="196">
        <v>204</v>
      </c>
      <c r="P2" s="186"/>
      <c r="Q2" s="196">
        <v>196</v>
      </c>
      <c r="R2" s="186"/>
    </row>
    <row r="3" spans="1:18" ht="18.75" customHeight="1" x14ac:dyDescent="0.3">
      <c r="A3" s="196">
        <v>22</v>
      </c>
      <c r="B3" s="210"/>
      <c r="C3" s="198">
        <v>37</v>
      </c>
      <c r="D3" s="186"/>
      <c r="E3" s="196">
        <v>88</v>
      </c>
      <c r="F3" s="186"/>
      <c r="M3" s="197">
        <v>217</v>
      </c>
      <c r="N3" s="210"/>
      <c r="O3" s="198">
        <v>213</v>
      </c>
      <c r="P3" s="186"/>
      <c r="Q3" s="196">
        <v>306</v>
      </c>
      <c r="R3" s="186"/>
    </row>
    <row r="4" spans="1:18" ht="18.75" customHeight="1" x14ac:dyDescent="0.3">
      <c r="A4" s="197">
        <v>25</v>
      </c>
      <c r="B4" s="210"/>
      <c r="C4" s="197">
        <v>41</v>
      </c>
      <c r="D4" s="186"/>
      <c r="E4" s="197">
        <v>95</v>
      </c>
      <c r="F4" s="186"/>
      <c r="M4" s="196">
        <v>230</v>
      </c>
      <c r="N4" s="210"/>
      <c r="O4" s="197">
        <v>237</v>
      </c>
      <c r="P4" s="186"/>
      <c r="Q4" s="197">
        <v>313</v>
      </c>
      <c r="R4" s="186"/>
    </row>
    <row r="5" spans="1:18" ht="18.75" customHeight="1" x14ac:dyDescent="0.3">
      <c r="A5" s="198">
        <v>59</v>
      </c>
      <c r="B5" s="210"/>
      <c r="C5" s="196">
        <v>44</v>
      </c>
      <c r="D5" s="186"/>
      <c r="E5" s="196">
        <v>172</v>
      </c>
      <c r="F5" s="186"/>
      <c r="M5" s="197">
        <v>249</v>
      </c>
      <c r="N5" s="210"/>
      <c r="O5" s="196">
        <v>248</v>
      </c>
      <c r="P5" s="186"/>
      <c r="Q5" s="196">
        <v>318</v>
      </c>
      <c r="R5" s="186"/>
    </row>
    <row r="6" spans="1:18" ht="18.75" customHeight="1" x14ac:dyDescent="0.3">
      <c r="A6" s="196">
        <v>68</v>
      </c>
      <c r="B6" s="210"/>
      <c r="C6" s="197">
        <v>99</v>
      </c>
      <c r="D6" s="186"/>
      <c r="E6" s="225"/>
      <c r="M6" s="196">
        <v>270</v>
      </c>
      <c r="N6" s="210"/>
      <c r="O6" s="197">
        <v>251</v>
      </c>
      <c r="P6" s="186"/>
    </row>
    <row r="7" spans="1:18" ht="18.75" customHeight="1" x14ac:dyDescent="0.3">
      <c r="A7" s="196">
        <v>78</v>
      </c>
      <c r="B7" s="210"/>
      <c r="C7" s="196">
        <v>120</v>
      </c>
      <c r="D7" s="186"/>
      <c r="E7" s="225"/>
      <c r="M7" s="197">
        <v>295</v>
      </c>
      <c r="N7" s="210"/>
      <c r="O7" s="198">
        <v>253</v>
      </c>
      <c r="P7" s="186"/>
    </row>
    <row r="8" spans="1:18" ht="18.75" customHeight="1" x14ac:dyDescent="0.3">
      <c r="A8" s="196">
        <v>104</v>
      </c>
      <c r="B8" s="210"/>
      <c r="C8" s="197">
        <v>127</v>
      </c>
      <c r="D8" s="186"/>
      <c r="E8" s="225"/>
      <c r="M8" s="198">
        <v>309</v>
      </c>
      <c r="N8" s="210"/>
      <c r="O8" s="196">
        <v>264</v>
      </c>
      <c r="P8" s="186"/>
    </row>
    <row r="9" spans="1:18" ht="18.75" customHeight="1" x14ac:dyDescent="0.3">
      <c r="A9" s="198">
        <v>159</v>
      </c>
      <c r="B9" s="210"/>
      <c r="C9" s="196">
        <v>138</v>
      </c>
      <c r="D9" s="186"/>
      <c r="E9" s="225"/>
      <c r="M9" s="197">
        <v>315</v>
      </c>
      <c r="N9" s="210"/>
      <c r="O9" s="198">
        <v>267</v>
      </c>
      <c r="P9" s="186"/>
    </row>
    <row r="10" spans="1:18" ht="18.75" customHeight="1" x14ac:dyDescent="0.3">
      <c r="A10" s="196">
        <v>180</v>
      </c>
      <c r="B10" s="210"/>
      <c r="C10" s="197">
        <v>145</v>
      </c>
      <c r="D10" s="186"/>
      <c r="M10" s="198">
        <v>317</v>
      </c>
      <c r="N10" s="210"/>
      <c r="O10" s="197">
        <v>273</v>
      </c>
      <c r="P10" s="186"/>
    </row>
    <row r="11" spans="1:18" ht="18.75" customHeight="1" x14ac:dyDescent="0.25">
      <c r="C11" s="198">
        <v>173</v>
      </c>
      <c r="D11" s="186"/>
      <c r="O11" s="198">
        <v>281</v>
      </c>
      <c r="P11" s="186"/>
    </row>
    <row r="12" spans="1:18" ht="18.75" customHeight="1" x14ac:dyDescent="0.25">
      <c r="C12" s="197">
        <v>181</v>
      </c>
      <c r="D12" s="186"/>
      <c r="O12" s="196">
        <v>288</v>
      </c>
      <c r="P12" s="186"/>
    </row>
    <row r="13" spans="1:18" ht="18.75" customHeight="1" x14ac:dyDescent="0.25">
      <c r="C13" s="198">
        <v>195</v>
      </c>
      <c r="D13" s="186"/>
      <c r="O13" s="196">
        <v>320</v>
      </c>
      <c r="P13" s="186"/>
    </row>
    <row r="14" spans="1:18" ht="18.75" customHeight="1" x14ac:dyDescent="0.25"/>
    <row r="15" spans="1:18" ht="18.75" customHeight="1" x14ac:dyDescent="0.25"/>
    <row r="16" spans="1:18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rowBreaks count="1" manualBreakCount="1">
    <brk id="1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AE2C-DE2C-46FD-845D-DDA1F0C394A9}">
  <dimension ref="A1:B93"/>
  <sheetViews>
    <sheetView workbookViewId="0"/>
  </sheetViews>
  <sheetFormatPr defaultRowHeight="13.2" x14ac:dyDescent="0.25"/>
  <cols>
    <col min="1" max="1" width="22.44140625" customWidth="1"/>
    <col min="2" max="2" width="12" bestFit="1" customWidth="1"/>
  </cols>
  <sheetData>
    <row r="1" spans="1:2" s="205" customFormat="1" ht="25.5" customHeight="1" x14ac:dyDescent="0.4">
      <c r="A1" s="204" t="s">
        <v>323</v>
      </c>
      <c r="B1" s="204" t="s">
        <v>817</v>
      </c>
    </row>
    <row r="2" spans="1:2" s="205" customFormat="1" ht="25.5" customHeight="1" x14ac:dyDescent="0.35">
      <c r="A2" s="206">
        <v>4</v>
      </c>
      <c r="B2" s="209"/>
    </row>
    <row r="3" spans="1:2" s="205" customFormat="1" ht="25.5" customHeight="1" x14ac:dyDescent="0.35">
      <c r="A3" s="207">
        <v>5</v>
      </c>
      <c r="B3" s="209"/>
    </row>
    <row r="4" spans="1:2" s="205" customFormat="1" ht="25.5" customHeight="1" x14ac:dyDescent="0.35">
      <c r="A4" s="206">
        <v>6</v>
      </c>
      <c r="B4" s="209"/>
    </row>
    <row r="5" spans="1:2" s="205" customFormat="1" ht="25.5" customHeight="1" x14ac:dyDescent="0.35">
      <c r="A5" s="206">
        <v>10</v>
      </c>
      <c r="B5" s="209"/>
    </row>
    <row r="6" spans="1:2" s="205" customFormat="1" ht="25.5" customHeight="1" x14ac:dyDescent="0.35">
      <c r="A6" s="208">
        <v>19</v>
      </c>
      <c r="B6" s="209"/>
    </row>
    <row r="7" spans="1:2" s="205" customFormat="1" ht="25.5" customHeight="1" x14ac:dyDescent="0.35">
      <c r="A7" s="206">
        <v>20</v>
      </c>
      <c r="B7" s="209"/>
    </row>
    <row r="8" spans="1:2" s="205" customFormat="1" ht="25.5" customHeight="1" x14ac:dyDescent="0.35">
      <c r="A8" s="206">
        <v>24</v>
      </c>
      <c r="B8" s="209"/>
    </row>
    <row r="9" spans="1:2" s="205" customFormat="1" ht="25.5" customHeight="1" x14ac:dyDescent="0.35">
      <c r="A9" s="206">
        <v>32</v>
      </c>
      <c r="B9" s="209"/>
    </row>
    <row r="10" spans="1:2" s="205" customFormat="1" ht="25.5" customHeight="1" x14ac:dyDescent="0.35">
      <c r="A10" s="206">
        <v>34</v>
      </c>
      <c r="B10" s="209"/>
    </row>
    <row r="11" spans="1:2" s="205" customFormat="1" ht="25.5" customHeight="1" x14ac:dyDescent="0.35">
      <c r="A11" s="206">
        <v>36</v>
      </c>
      <c r="B11" s="209"/>
    </row>
    <row r="12" spans="1:2" s="205" customFormat="1" ht="25.5" customHeight="1" x14ac:dyDescent="0.35">
      <c r="A12" s="206">
        <v>42</v>
      </c>
      <c r="B12" s="209"/>
    </row>
    <row r="13" spans="1:2" s="205" customFormat="1" ht="25.5" customHeight="1" x14ac:dyDescent="0.35">
      <c r="A13" s="207">
        <v>43</v>
      </c>
      <c r="B13" s="209"/>
    </row>
    <row r="14" spans="1:2" s="205" customFormat="1" ht="25.5" customHeight="1" x14ac:dyDescent="0.35">
      <c r="A14" s="206">
        <v>52</v>
      </c>
      <c r="B14" s="209"/>
    </row>
    <row r="15" spans="1:2" s="205" customFormat="1" ht="25.5" customHeight="1" x14ac:dyDescent="0.35">
      <c r="A15" s="207">
        <v>53</v>
      </c>
      <c r="B15" s="209"/>
    </row>
    <row r="16" spans="1:2" s="205" customFormat="1" ht="25.5" customHeight="1" x14ac:dyDescent="0.35">
      <c r="A16" s="206">
        <v>58</v>
      </c>
      <c r="B16" s="209"/>
    </row>
    <row r="17" spans="1:2" s="205" customFormat="1" ht="25.5" customHeight="1" x14ac:dyDescent="0.35">
      <c r="A17" s="206">
        <v>64</v>
      </c>
      <c r="B17" s="209"/>
    </row>
    <row r="18" spans="1:2" s="205" customFormat="1" ht="25.5" customHeight="1" x14ac:dyDescent="0.35">
      <c r="A18" s="208">
        <v>65</v>
      </c>
      <c r="B18" s="209"/>
    </row>
    <row r="19" spans="1:2" s="205" customFormat="1" ht="25.5" customHeight="1" x14ac:dyDescent="0.35">
      <c r="A19" s="206">
        <v>66</v>
      </c>
      <c r="B19" s="209"/>
    </row>
    <row r="20" spans="1:2" s="205" customFormat="1" ht="25.5" customHeight="1" x14ac:dyDescent="0.35">
      <c r="A20" s="208">
        <v>67</v>
      </c>
      <c r="B20" s="209"/>
    </row>
    <row r="21" spans="1:2" s="205" customFormat="1" ht="25.5" customHeight="1" x14ac:dyDescent="0.35">
      <c r="A21" s="207">
        <v>71</v>
      </c>
      <c r="B21" s="209"/>
    </row>
    <row r="22" spans="1:2" s="205" customFormat="1" ht="25.5" customHeight="1" x14ac:dyDescent="0.35">
      <c r="A22" s="206">
        <v>76</v>
      </c>
      <c r="B22" s="209"/>
    </row>
    <row r="23" spans="1:2" s="205" customFormat="1" ht="25.5" customHeight="1" x14ac:dyDescent="0.35">
      <c r="A23" s="207">
        <v>77</v>
      </c>
      <c r="B23" s="209"/>
    </row>
    <row r="24" spans="1:2" s="205" customFormat="1" ht="25.5" customHeight="1" x14ac:dyDescent="0.35">
      <c r="A24" s="206">
        <v>80</v>
      </c>
      <c r="B24" s="209"/>
    </row>
    <row r="25" spans="1:2" s="205" customFormat="1" ht="25.5" customHeight="1" x14ac:dyDescent="0.35">
      <c r="A25" s="206">
        <v>84</v>
      </c>
      <c r="B25" s="209"/>
    </row>
    <row r="26" spans="1:2" s="205" customFormat="1" ht="25.5" customHeight="1" x14ac:dyDescent="0.35">
      <c r="A26" s="208">
        <v>87</v>
      </c>
      <c r="B26" s="209"/>
    </row>
    <row r="27" spans="1:2" s="205" customFormat="1" ht="25.5" customHeight="1" x14ac:dyDescent="0.35">
      <c r="A27" s="206">
        <v>96</v>
      </c>
      <c r="B27" s="209"/>
    </row>
    <row r="28" spans="1:2" s="205" customFormat="1" ht="25.5" customHeight="1" x14ac:dyDescent="0.35">
      <c r="A28" s="206">
        <v>102</v>
      </c>
      <c r="B28" s="209"/>
    </row>
    <row r="29" spans="1:2" s="205" customFormat="1" ht="25.5" customHeight="1" x14ac:dyDescent="0.35">
      <c r="A29" s="207">
        <v>103</v>
      </c>
      <c r="B29" s="209"/>
    </row>
    <row r="30" spans="1:2" s="205" customFormat="1" ht="25.5" customHeight="1" x14ac:dyDescent="0.35">
      <c r="A30" s="206">
        <v>106</v>
      </c>
      <c r="B30" s="209"/>
    </row>
    <row r="31" spans="1:2" s="205" customFormat="1" ht="25.5" customHeight="1" x14ac:dyDescent="0.35">
      <c r="A31" s="207">
        <v>109</v>
      </c>
      <c r="B31" s="209"/>
    </row>
    <row r="32" spans="1:2" s="205" customFormat="1" ht="25.5" customHeight="1" x14ac:dyDescent="0.35">
      <c r="A32" s="206">
        <v>112</v>
      </c>
      <c r="B32" s="209"/>
    </row>
    <row r="33" spans="1:2" s="205" customFormat="1" ht="25.5" customHeight="1" x14ac:dyDescent="0.35">
      <c r="A33" s="206">
        <v>114</v>
      </c>
      <c r="B33" s="209"/>
    </row>
    <row r="34" spans="1:2" s="205" customFormat="1" ht="25.5" customHeight="1" x14ac:dyDescent="0.35">
      <c r="A34" s="208">
        <v>117</v>
      </c>
      <c r="B34" s="209"/>
    </row>
    <row r="35" spans="1:2" s="205" customFormat="1" ht="25.5" customHeight="1" x14ac:dyDescent="0.35">
      <c r="A35" s="206">
        <v>118</v>
      </c>
      <c r="B35" s="209"/>
    </row>
    <row r="36" spans="1:2" s="205" customFormat="1" ht="25.5" customHeight="1" x14ac:dyDescent="0.35">
      <c r="A36" s="208">
        <v>121</v>
      </c>
      <c r="B36" s="209"/>
    </row>
    <row r="37" spans="1:2" s="205" customFormat="1" ht="25.5" customHeight="1" x14ac:dyDescent="0.35">
      <c r="A37" s="206">
        <v>126</v>
      </c>
      <c r="B37" s="209"/>
    </row>
    <row r="38" spans="1:2" s="205" customFormat="1" ht="25.5" customHeight="1" x14ac:dyDescent="0.35">
      <c r="A38" s="208">
        <v>129</v>
      </c>
      <c r="B38" s="209"/>
    </row>
    <row r="39" spans="1:2" s="205" customFormat="1" ht="25.5" customHeight="1" x14ac:dyDescent="0.35">
      <c r="A39" s="206">
        <v>130</v>
      </c>
      <c r="B39" s="209"/>
    </row>
    <row r="40" spans="1:2" s="205" customFormat="1" ht="25.5" customHeight="1" x14ac:dyDescent="0.35">
      <c r="A40" s="206">
        <v>134</v>
      </c>
      <c r="B40" s="209"/>
    </row>
    <row r="41" spans="1:2" s="205" customFormat="1" ht="25.5" customHeight="1" x14ac:dyDescent="0.35">
      <c r="A41" s="207">
        <v>139</v>
      </c>
      <c r="B41" s="209"/>
    </row>
    <row r="42" spans="1:2" s="205" customFormat="1" ht="25.5" customHeight="1" x14ac:dyDescent="0.35">
      <c r="A42" s="206">
        <v>140</v>
      </c>
      <c r="B42" s="209"/>
    </row>
    <row r="43" spans="1:2" s="205" customFormat="1" ht="25.5" customHeight="1" x14ac:dyDescent="0.35">
      <c r="A43" s="206">
        <v>148</v>
      </c>
      <c r="B43" s="209"/>
    </row>
    <row r="44" spans="1:2" s="205" customFormat="1" ht="25.5" customHeight="1" x14ac:dyDescent="0.35">
      <c r="A44" s="206">
        <v>150</v>
      </c>
      <c r="B44" s="209"/>
    </row>
    <row r="45" spans="1:2" s="205" customFormat="1" ht="25.5" customHeight="1" x14ac:dyDescent="0.35">
      <c r="A45" s="207">
        <v>157</v>
      </c>
      <c r="B45" s="209"/>
    </row>
    <row r="46" spans="1:2" s="205" customFormat="1" ht="25.5" customHeight="1" x14ac:dyDescent="0.35">
      <c r="A46" s="206">
        <v>162</v>
      </c>
      <c r="B46" s="209"/>
    </row>
    <row r="47" spans="1:2" s="205" customFormat="1" ht="25.5" customHeight="1" x14ac:dyDescent="0.35">
      <c r="A47" s="207">
        <v>165</v>
      </c>
      <c r="B47" s="209"/>
    </row>
    <row r="48" spans="1:2" s="205" customFormat="1" ht="25.5" customHeight="1" x14ac:dyDescent="0.35">
      <c r="A48" s="208">
        <v>175</v>
      </c>
      <c r="B48" s="209"/>
    </row>
    <row r="49" spans="1:2" s="205" customFormat="1" ht="25.5" customHeight="1" x14ac:dyDescent="0.35">
      <c r="A49" s="206">
        <v>194</v>
      </c>
      <c r="B49" s="209"/>
    </row>
    <row r="50" spans="1:2" s="205" customFormat="1" ht="25.5" customHeight="1" x14ac:dyDescent="0.35">
      <c r="A50" s="208">
        <v>199</v>
      </c>
      <c r="B50" s="209"/>
    </row>
    <row r="51" spans="1:2" s="205" customFormat="1" ht="25.5" customHeight="1" x14ac:dyDescent="0.35">
      <c r="A51" s="207">
        <v>201</v>
      </c>
      <c r="B51" s="209"/>
    </row>
    <row r="52" spans="1:2" s="205" customFormat="1" ht="25.5" customHeight="1" x14ac:dyDescent="0.35">
      <c r="A52" s="206">
        <v>202</v>
      </c>
      <c r="B52" s="209"/>
    </row>
    <row r="53" spans="1:2" s="205" customFormat="1" ht="25.5" customHeight="1" x14ac:dyDescent="0.35">
      <c r="A53" s="207">
        <v>203</v>
      </c>
      <c r="B53" s="209"/>
    </row>
    <row r="54" spans="1:2" s="205" customFormat="1" ht="25.5" customHeight="1" x14ac:dyDescent="0.35">
      <c r="A54" s="206">
        <v>208</v>
      </c>
      <c r="B54" s="209"/>
    </row>
    <row r="55" spans="1:2" s="205" customFormat="1" ht="25.5" customHeight="1" x14ac:dyDescent="0.35">
      <c r="A55" s="206">
        <v>210</v>
      </c>
      <c r="B55" s="209"/>
    </row>
    <row r="56" spans="1:2" s="205" customFormat="1" ht="25.5" customHeight="1" x14ac:dyDescent="0.35">
      <c r="A56" s="206">
        <v>214</v>
      </c>
      <c r="B56" s="209"/>
    </row>
    <row r="57" spans="1:2" s="205" customFormat="1" ht="25.5" customHeight="1" x14ac:dyDescent="0.35">
      <c r="A57" s="207">
        <v>215</v>
      </c>
      <c r="B57" s="209"/>
    </row>
    <row r="58" spans="1:2" s="205" customFormat="1" ht="25.5" customHeight="1" x14ac:dyDescent="0.35">
      <c r="A58" s="206">
        <v>216</v>
      </c>
      <c r="B58" s="209"/>
    </row>
    <row r="59" spans="1:2" s="205" customFormat="1" ht="25.5" customHeight="1" x14ac:dyDescent="0.35">
      <c r="A59" s="206">
        <v>222</v>
      </c>
      <c r="B59" s="209"/>
    </row>
    <row r="60" spans="1:2" s="205" customFormat="1" ht="25.5" customHeight="1" x14ac:dyDescent="0.35">
      <c r="A60" s="208">
        <v>229</v>
      </c>
      <c r="B60" s="209"/>
    </row>
    <row r="61" spans="1:2" s="205" customFormat="1" ht="25.5" customHeight="1" x14ac:dyDescent="0.35">
      <c r="A61" s="207">
        <v>233</v>
      </c>
      <c r="B61" s="209"/>
    </row>
    <row r="62" spans="1:2" s="205" customFormat="1" ht="25.5" customHeight="1" x14ac:dyDescent="0.35">
      <c r="A62" s="206">
        <v>234</v>
      </c>
      <c r="B62" s="209"/>
    </row>
    <row r="63" spans="1:2" s="205" customFormat="1" ht="25.5" customHeight="1" x14ac:dyDescent="0.35">
      <c r="A63" s="207">
        <v>235</v>
      </c>
      <c r="B63" s="209"/>
    </row>
    <row r="64" spans="1:2" s="205" customFormat="1" ht="25.5" customHeight="1" x14ac:dyDescent="0.35">
      <c r="A64" s="208">
        <v>239</v>
      </c>
      <c r="B64" s="209"/>
    </row>
    <row r="65" spans="1:2" s="205" customFormat="1" ht="25.5" customHeight="1" x14ac:dyDescent="0.35">
      <c r="A65" s="206">
        <v>240</v>
      </c>
      <c r="B65" s="209"/>
    </row>
    <row r="66" spans="1:2" s="205" customFormat="1" ht="25.5" customHeight="1" x14ac:dyDescent="0.35">
      <c r="A66" s="206">
        <v>242</v>
      </c>
      <c r="B66" s="209"/>
    </row>
    <row r="67" spans="1:2" s="205" customFormat="1" ht="25.5" customHeight="1" x14ac:dyDescent="0.35">
      <c r="A67" s="206">
        <v>244</v>
      </c>
      <c r="B67" s="209"/>
    </row>
    <row r="68" spans="1:2" s="205" customFormat="1" ht="25.5" customHeight="1" x14ac:dyDescent="0.35">
      <c r="A68" s="206">
        <v>246</v>
      </c>
      <c r="B68" s="209"/>
    </row>
    <row r="69" spans="1:2" s="205" customFormat="1" ht="25.5" customHeight="1" x14ac:dyDescent="0.35">
      <c r="A69" s="207">
        <v>247</v>
      </c>
      <c r="B69" s="209"/>
    </row>
    <row r="70" spans="1:2" s="205" customFormat="1" ht="25.5" customHeight="1" x14ac:dyDescent="0.35">
      <c r="A70" s="206">
        <v>250</v>
      </c>
      <c r="B70" s="209"/>
    </row>
    <row r="71" spans="1:2" s="205" customFormat="1" ht="25.5" customHeight="1" x14ac:dyDescent="0.35">
      <c r="A71" s="206">
        <v>254</v>
      </c>
      <c r="B71" s="209"/>
    </row>
    <row r="72" spans="1:2" s="205" customFormat="1" ht="25.5" customHeight="1" x14ac:dyDescent="0.35">
      <c r="A72" s="208">
        <v>255</v>
      </c>
      <c r="B72" s="209"/>
    </row>
    <row r="73" spans="1:2" s="205" customFormat="1" ht="25.5" customHeight="1" x14ac:dyDescent="0.35">
      <c r="A73" s="207">
        <v>261</v>
      </c>
      <c r="B73" s="209"/>
    </row>
    <row r="74" spans="1:2" s="205" customFormat="1" ht="25.5" customHeight="1" x14ac:dyDescent="0.35">
      <c r="A74" s="208">
        <v>271</v>
      </c>
      <c r="B74" s="209"/>
    </row>
    <row r="75" spans="1:2" s="205" customFormat="1" ht="25.5" customHeight="1" x14ac:dyDescent="0.35">
      <c r="A75" s="206">
        <v>272</v>
      </c>
      <c r="B75" s="209"/>
    </row>
    <row r="76" spans="1:2" s="205" customFormat="1" ht="25.5" customHeight="1" x14ac:dyDescent="0.35">
      <c r="A76" s="206">
        <v>274</v>
      </c>
      <c r="B76" s="209"/>
    </row>
    <row r="77" spans="1:2" s="205" customFormat="1" ht="25.5" customHeight="1" x14ac:dyDescent="0.35">
      <c r="A77" s="207">
        <v>279</v>
      </c>
      <c r="B77" s="209"/>
    </row>
    <row r="78" spans="1:2" s="205" customFormat="1" ht="25.5" customHeight="1" x14ac:dyDescent="0.35">
      <c r="A78" s="206">
        <v>280</v>
      </c>
      <c r="B78" s="209"/>
    </row>
    <row r="79" spans="1:2" s="205" customFormat="1" ht="25.5" customHeight="1" x14ac:dyDescent="0.35">
      <c r="A79" s="206">
        <v>284</v>
      </c>
      <c r="B79" s="209"/>
    </row>
    <row r="80" spans="1:2" s="205" customFormat="1" ht="25.5" customHeight="1" x14ac:dyDescent="0.35">
      <c r="A80" s="206">
        <v>286</v>
      </c>
      <c r="B80" s="209"/>
    </row>
    <row r="81" spans="1:2" s="205" customFormat="1" ht="25.5" customHeight="1" x14ac:dyDescent="0.35">
      <c r="A81" s="207">
        <v>291</v>
      </c>
      <c r="B81" s="209"/>
    </row>
    <row r="82" spans="1:2" s="205" customFormat="1" ht="25.5" customHeight="1" x14ac:dyDescent="0.35">
      <c r="A82" s="206">
        <v>294</v>
      </c>
      <c r="B82" s="209"/>
    </row>
    <row r="83" spans="1:2" s="205" customFormat="1" ht="25.5" customHeight="1" x14ac:dyDescent="0.35">
      <c r="A83" s="207">
        <v>297</v>
      </c>
      <c r="B83" s="209"/>
    </row>
    <row r="84" spans="1:2" s="205" customFormat="1" ht="25.5" customHeight="1" x14ac:dyDescent="0.35">
      <c r="A84" s="206">
        <v>298</v>
      </c>
      <c r="B84" s="209"/>
    </row>
    <row r="85" spans="1:2" s="205" customFormat="1" ht="25.5" customHeight="1" x14ac:dyDescent="0.35">
      <c r="A85" s="206">
        <v>300</v>
      </c>
      <c r="B85" s="209"/>
    </row>
    <row r="86" spans="1:2" s="205" customFormat="1" ht="25.5" customHeight="1" x14ac:dyDescent="0.35">
      <c r="A86" s="208">
        <v>301</v>
      </c>
      <c r="B86" s="209"/>
    </row>
    <row r="87" spans="1:2" s="205" customFormat="1" ht="25.5" customHeight="1" x14ac:dyDescent="0.35">
      <c r="A87" s="207">
        <v>303</v>
      </c>
      <c r="B87" s="209"/>
    </row>
    <row r="88" spans="1:2" s="205" customFormat="1" ht="25.5" customHeight="1" x14ac:dyDescent="0.35">
      <c r="A88" s="206">
        <v>304</v>
      </c>
      <c r="B88" s="209"/>
    </row>
    <row r="89" spans="1:2" s="205" customFormat="1" ht="25.5" customHeight="1" x14ac:dyDescent="0.35">
      <c r="A89" s="207">
        <v>311</v>
      </c>
      <c r="B89" s="209"/>
    </row>
    <row r="90" spans="1:2" s="205" customFormat="1" ht="25.5" customHeight="1" x14ac:dyDescent="0.35">
      <c r="A90" s="206">
        <v>312</v>
      </c>
      <c r="B90" s="209"/>
    </row>
    <row r="91" spans="1:2" s="205" customFormat="1" ht="25.5" customHeight="1" x14ac:dyDescent="0.35">
      <c r="A91" s="206">
        <v>316</v>
      </c>
      <c r="B91" s="209"/>
    </row>
    <row r="92" spans="1:2" s="205" customFormat="1" ht="25.5" customHeight="1" x14ac:dyDescent="0.35">
      <c r="A92" s="206">
        <v>322</v>
      </c>
      <c r="B92" s="209"/>
    </row>
    <row r="93" spans="1:2" s="205" customFormat="1" ht="25.5" customHeight="1" x14ac:dyDescent="0.35">
      <c r="A93" s="206">
        <v>328</v>
      </c>
      <c r="B93" s="209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4" manualBreakCount="4">
    <brk id="20" max="16383" man="1"/>
    <brk id="39" max="16383" man="1"/>
    <brk id="57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12</vt:i4>
      </vt:variant>
    </vt:vector>
  </HeadingPairs>
  <TitlesOfParts>
    <vt:vector size="50" baseType="lpstr">
      <vt:lpstr>IZLOZBA_2025</vt:lpstr>
      <vt:lpstr>List3</vt:lpstr>
      <vt:lpstr>List12</vt:lpstr>
      <vt:lpstr>List11</vt:lpstr>
      <vt:lpstr>List10</vt:lpstr>
      <vt:lpstr>List9</vt:lpstr>
      <vt:lpstr>List8</vt:lpstr>
      <vt:lpstr>List7</vt:lpstr>
      <vt:lpstr>Graševine</vt:lpstr>
      <vt:lpstr>Mješavina bijelih</vt:lpstr>
      <vt:lpstr>Sorte</vt:lpstr>
      <vt:lpstr>CAB.SAUVIGNON</vt:lpstr>
      <vt:lpstr>FRANKOVKA</vt:lpstr>
      <vt:lpstr>VOĆNO</vt:lpstr>
      <vt:lpstr>MAĐARI</vt:lpstr>
      <vt:lpstr>TRAMINAC</vt:lpstr>
      <vt:lpstr>ŠKRLET</vt:lpstr>
      <vt:lpstr>SILVANAC</vt:lpstr>
      <vt:lpstr>SAUVIGNON</vt:lpstr>
      <vt:lpstr>RAJNSKI R.</vt:lpstr>
      <vt:lpstr>PINOT S.</vt:lpstr>
      <vt:lpstr>PINOT B.</vt:lpstr>
      <vt:lpstr>MUŠKAT ŽUTI</vt:lpstr>
      <vt:lpstr>LAŠKI RIZLING</vt:lpstr>
      <vt:lpstr>MJEŠ. BIJELIH SORATA</vt:lpstr>
      <vt:lpstr>GRAŠEVINA</vt:lpstr>
      <vt:lpstr>CHARDONNAY</vt:lpstr>
      <vt:lpstr>MJEŠ. CRNIH SORATA</vt:lpstr>
      <vt:lpstr>KERNER</vt:lpstr>
      <vt:lpstr>BIJELA PO JEDAN</vt:lpstr>
      <vt:lpstr>CRNA PO JEDAN</vt:lpstr>
      <vt:lpstr>CHARD</vt:lpstr>
      <vt:lpstr>List2</vt:lpstr>
      <vt:lpstr>ZLATNE</vt:lpstr>
      <vt:lpstr>SREBRNE</vt:lpstr>
      <vt:lpstr>BRONČANE</vt:lpstr>
      <vt:lpstr>PRIZNANJA</vt:lpstr>
      <vt:lpstr>ODBAČENA</vt:lpstr>
      <vt:lpstr>Graševine!Print_Area</vt:lpstr>
      <vt:lpstr>IZLOZBA_2025!Print_Area</vt:lpstr>
      <vt:lpstr>List3!Print_Area</vt:lpstr>
      <vt:lpstr>List7!Print_Area</vt:lpstr>
      <vt:lpstr>List8!Print_Area</vt:lpstr>
      <vt:lpstr>'Mješavina bijelih'!Print_Area</vt:lpstr>
      <vt:lpstr>Graševine!Print_Titles</vt:lpstr>
      <vt:lpstr>IZLOZBA_2025!Print_Titles</vt:lpstr>
      <vt:lpstr>List3!Print_Titles</vt:lpstr>
      <vt:lpstr>List7!Print_Titles</vt:lpstr>
      <vt:lpstr>List8!Print_Titles</vt:lpstr>
      <vt:lpstr>'Mješavina bijelih'!Print_Titles</vt:lpstr>
    </vt:vector>
  </TitlesOfParts>
  <Company>CPS Molve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</dc:creator>
  <cp:lastModifiedBy>Maja Barać PORA KKŽ</cp:lastModifiedBy>
  <cp:lastPrinted>2025-01-06T13:16:25Z</cp:lastPrinted>
  <dcterms:created xsi:type="dcterms:W3CDTF">2004-04-01T05:38:08Z</dcterms:created>
  <dcterms:modified xsi:type="dcterms:W3CDTF">2025-01-18T09:54:27Z</dcterms:modified>
</cp:coreProperties>
</file>